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rder Management\"/>
    </mc:Choice>
  </mc:AlternateContent>
  <bookViews>
    <workbookView xWindow="120" yWindow="540" windowWidth="12525" windowHeight="8505"/>
  </bookViews>
  <sheets>
    <sheet name="Order_Form" sheetId="1" r:id="rId1"/>
    <sheet name="Sheet1" sheetId="2" r:id="rId2"/>
  </sheets>
  <definedNames>
    <definedName name="_xlnm.Print_Area" localSheetId="0">Order_Form!$A$1:$K$66</definedName>
  </definedNames>
  <calcPr calcId="171027"/>
</workbook>
</file>

<file path=xl/calcChain.xml><?xml version="1.0" encoding="utf-8"?>
<calcChain xmlns="http://schemas.openxmlformats.org/spreadsheetml/2006/main">
  <c r="K34" i="1" l="1"/>
  <c r="K25" i="1" l="1"/>
  <c r="K17" i="1" l="1"/>
  <c r="E17" i="1"/>
  <c r="K18" i="1" l="1"/>
  <c r="E19" i="1"/>
  <c r="E20" i="1"/>
  <c r="E21" i="1"/>
  <c r="E23" i="1"/>
  <c r="E24" i="1"/>
  <c r="E27" i="1"/>
  <c r="E42" i="1" l="1"/>
  <c r="K46" i="1"/>
  <c r="K42" i="1"/>
  <c r="K43" i="1"/>
  <c r="K44" i="1"/>
  <c r="K41" i="1"/>
  <c r="K32" i="1"/>
  <c r="E12" i="1"/>
  <c r="E18" i="1"/>
  <c r="E16" i="1"/>
  <c r="E52" i="1"/>
  <c r="E51" i="1"/>
  <c r="K33" i="1" l="1"/>
  <c r="K31" i="1"/>
  <c r="K30" i="1"/>
  <c r="K29" i="1"/>
  <c r="K28" i="1"/>
  <c r="K27" i="1"/>
  <c r="K35" i="1" l="1"/>
  <c r="E14" i="1" l="1"/>
  <c r="E9" i="1"/>
  <c r="K48" i="1"/>
  <c r="K49" i="1"/>
  <c r="K50" i="1"/>
  <c r="K51" i="1"/>
  <c r="K52" i="1"/>
  <c r="K47" i="1"/>
  <c r="K38" i="1"/>
  <c r="K36" i="1"/>
  <c r="K24" i="1"/>
  <c r="K26" i="1"/>
  <c r="K23" i="1"/>
  <c r="E44" i="1"/>
  <c r="E40" i="1"/>
  <c r="E31" i="1"/>
  <c r="E33" i="1"/>
  <c r="E35" i="1"/>
  <c r="E37" i="1"/>
  <c r="E29" i="1"/>
  <c r="E10" i="1"/>
  <c r="E11" i="1"/>
  <c r="E8" i="1"/>
  <c r="K8" i="1"/>
  <c r="K45" i="1"/>
  <c r="K21" i="1"/>
  <c r="K15" i="1"/>
  <c r="K12" i="1"/>
  <c r="E49" i="1" l="1"/>
  <c r="E56" i="1" l="1"/>
  <c r="K19" i="1" l="1"/>
  <c r="K14" i="1"/>
  <c r="K10" i="1"/>
  <c r="E39" i="1"/>
  <c r="E54" i="1"/>
  <c r="E46" i="1"/>
  <c r="E26" i="1"/>
  <c r="J59" i="1" l="1"/>
</calcChain>
</file>

<file path=xl/comments1.xml><?xml version="1.0" encoding="utf-8"?>
<comments xmlns="http://schemas.openxmlformats.org/spreadsheetml/2006/main">
  <authors>
    <author>Sakiko Uda</author>
  </authors>
  <commentList>
    <comment ref="A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2018年2月下旬ごろに2016-17年度版入荷予定でございます。
電子版はすでに発行されております。　
</t>
        </r>
      </text>
    </comment>
    <comment ref="G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在庫限りのお問扱いとなっております。</t>
        </r>
      </text>
    </comment>
    <comment ref="G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現在改訂作業中でございます。
完了は2018年4月以降を予定しております。</t>
        </r>
      </text>
    </comment>
  </commentList>
</comments>
</file>

<file path=xl/sharedStrings.xml><?xml version="1.0" encoding="utf-8"?>
<sst xmlns="http://schemas.openxmlformats.org/spreadsheetml/2006/main" count="191" uniqueCount="170">
  <si>
    <t>資料番号</t>
    <rPh sb="0" eb="2">
      <t>シリョウ</t>
    </rPh>
    <rPh sb="2" eb="4">
      <t>バンゴウ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</si>
  <si>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</si>
  <si>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</si>
  <si>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</si>
  <si>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</si>
  <si>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</si>
  <si>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</si>
  <si>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）</t>
    <phoneticPr fontId="2"/>
  </si>
  <si>
    <t>084-JA</t>
    <phoneticPr fontId="2"/>
  </si>
  <si>
    <t>219-JA</t>
    <phoneticPr fontId="2"/>
  </si>
  <si>
    <t>419-JA</t>
    <phoneticPr fontId="2"/>
  </si>
  <si>
    <t>915-JA</t>
    <phoneticPr fontId="2"/>
  </si>
  <si>
    <t>無料</t>
    <rPh sb="0" eb="2">
      <t>ムリョウ</t>
    </rPh>
    <phoneticPr fontId="2"/>
  </si>
  <si>
    <t>226A-JA</t>
    <phoneticPr fontId="2"/>
  </si>
  <si>
    <t>226B-JA</t>
    <phoneticPr fontId="2"/>
  </si>
  <si>
    <t>226C-JA</t>
    <phoneticPr fontId="2"/>
  </si>
  <si>
    <t>222-JA</t>
    <phoneticPr fontId="2"/>
  </si>
  <si>
    <t>229-JA</t>
    <phoneticPr fontId="2"/>
  </si>
  <si>
    <t>226E-JA</t>
    <phoneticPr fontId="2"/>
  </si>
  <si>
    <t>226D-JA</t>
    <phoneticPr fontId="2"/>
  </si>
  <si>
    <t>ポール・ハリス・フェロー・メダル</t>
    <phoneticPr fontId="2"/>
  </si>
  <si>
    <t>PHF-EN</t>
    <phoneticPr fontId="2"/>
  </si>
  <si>
    <t>220-JA</t>
    <phoneticPr fontId="2"/>
  </si>
  <si>
    <t>(220-JA,222-JA,229-JA,226A～E-JAのセット)</t>
    <phoneticPr fontId="2"/>
  </si>
  <si>
    <t>187-JA</t>
    <phoneticPr fontId="2"/>
  </si>
  <si>
    <t>245-JA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</si>
  <si>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</si>
  <si>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</si>
  <si>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</si>
  <si>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</si>
  <si>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</si>
  <si>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ポール・ハリス・フェロー・フォルダ</t>
    <phoneticPr fontId="2"/>
  </si>
  <si>
    <t>PHCEN</t>
    <phoneticPr fontId="2"/>
  </si>
  <si>
    <t>159-JA</t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</si>
  <si>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</si>
  <si>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</si>
  <si>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</si>
  <si>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地区を成功に導くリーダーシップ</t>
    <rPh sb="0" eb="2">
      <t>チク</t>
    </rPh>
    <rPh sb="3" eb="5">
      <t>セイコウ</t>
    </rPh>
    <rPh sb="6" eb="7">
      <t>ミチビ</t>
    </rPh>
    <phoneticPr fontId="2"/>
  </si>
  <si>
    <t>246-JA</t>
    <phoneticPr fontId="2"/>
  </si>
  <si>
    <t>249-JA</t>
    <phoneticPr fontId="2"/>
  </si>
  <si>
    <t>会議用書類フォルダー(青色・紙製二つ折り)</t>
    <rPh sb="0" eb="2">
      <t>カイギ</t>
    </rPh>
    <rPh sb="2" eb="3">
      <t>ヨウ</t>
    </rPh>
    <rPh sb="3" eb="5">
      <t>ショルイ</t>
    </rPh>
    <rPh sb="11" eb="13">
      <t>アオイロ</t>
    </rPh>
    <rPh sb="14" eb="16">
      <t>カミセイ</t>
    </rPh>
    <rPh sb="16" eb="17">
      <t>フタ</t>
    </rPh>
    <rPh sb="18" eb="19">
      <t>オ</t>
    </rPh>
    <phoneticPr fontId="2"/>
  </si>
  <si>
    <t>4410-JA</t>
    <phoneticPr fontId="2"/>
  </si>
  <si>
    <t>戦略計画パンフレット [10部1組]</t>
    <rPh sb="0" eb="2">
      <t>センリャク</t>
    </rPh>
    <rPh sb="2" eb="4">
      <t>ケイカク</t>
    </rPh>
    <rPh sb="14" eb="15">
      <t>ブ</t>
    </rPh>
    <rPh sb="16" eb="17">
      <t>クミ</t>
    </rPh>
    <phoneticPr fontId="2"/>
  </si>
  <si>
    <t>547A-JA</t>
    <phoneticPr fontId="2"/>
  </si>
  <si>
    <t>957-JA</t>
    <phoneticPr fontId="2"/>
  </si>
  <si>
    <t>Every Rotarian Every Year パンフレット</t>
    <phoneticPr fontId="2"/>
  </si>
  <si>
    <t>300-JＡ</t>
    <phoneticPr fontId="2"/>
  </si>
  <si>
    <t>ロータリー財団委員会編</t>
    <rPh sb="5" eb="7">
      <t>ザイダン</t>
    </rPh>
    <rPh sb="7" eb="10">
      <t>イインカイ</t>
    </rPh>
    <rPh sb="10" eb="11">
      <t>ヘン</t>
    </rPh>
    <phoneticPr fontId="2"/>
  </si>
  <si>
    <t>988-MU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</si>
  <si>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</si>
  <si>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</si>
  <si>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</si>
  <si>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地域に合った計画を立てよう</t>
    <rPh sb="0" eb="2">
      <t>チイキ</t>
    </rPh>
    <rPh sb="3" eb="4">
      <t>ア</t>
    </rPh>
    <rPh sb="6" eb="8">
      <t>ケイカク</t>
    </rPh>
    <rPh sb="9" eb="10">
      <t>タ</t>
    </rPh>
    <phoneticPr fontId="2"/>
  </si>
  <si>
    <t>「ボイス」とビジュアルアイデンティティのガイド</t>
  </si>
  <si>
    <t>ロータリーを生き生きと表現しよう</t>
    <rPh sb="6" eb="7">
      <t>イ</t>
    </rPh>
    <rPh sb="8" eb="9">
      <t>イ</t>
    </rPh>
    <rPh sb="11" eb="13">
      <t>ヒョウゲン</t>
    </rPh>
    <phoneticPr fontId="2"/>
  </si>
  <si>
    <t>奉仕の一世紀:国際ﾛｰﾀﾘｰ物語 [革装丁版]</t>
    <phoneticPr fontId="2"/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</si>
  <si>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</si>
  <si>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</si>
  <si>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クラブを成功に導くリーダーシップ：冊子セット</t>
    <rPh sb="4" eb="6">
      <t>セイコウ</t>
    </rPh>
    <rPh sb="7" eb="8">
      <t>ミチビ</t>
    </rPh>
    <rPh sb="17" eb="19">
      <t>サッシ</t>
    </rPh>
    <phoneticPr fontId="2"/>
  </si>
  <si>
    <t>クラブを成功に導くリーダーシップ：会長編</t>
    <rPh sb="4" eb="6">
      <t>セイコウ</t>
    </rPh>
    <rPh sb="7" eb="8">
      <t>ミチビ</t>
    </rPh>
    <rPh sb="17" eb="19">
      <t>カイチョウ</t>
    </rPh>
    <rPh sb="19" eb="20">
      <t>ヘン</t>
    </rPh>
    <phoneticPr fontId="2"/>
  </si>
  <si>
    <t>クラブを成功に導くリーダーシップ：会計編</t>
    <rPh sb="4" eb="6">
      <t>セイコウ</t>
    </rPh>
    <rPh sb="7" eb="8">
      <t>ミチビ</t>
    </rPh>
    <rPh sb="17" eb="19">
      <t>カイケイ</t>
    </rPh>
    <rPh sb="19" eb="20">
      <t>ヘン</t>
    </rPh>
    <phoneticPr fontId="2"/>
  </si>
  <si>
    <t>クラブを成功に導くリーダーシップ：幹事編</t>
    <rPh sb="4" eb="6">
      <t>セイコウ</t>
    </rPh>
    <rPh sb="7" eb="8">
      <t>ミチビ</t>
    </rPh>
    <rPh sb="17" eb="19">
      <t>カンジ</t>
    </rPh>
    <rPh sb="19" eb="20">
      <t>ヘン</t>
    </rPh>
    <phoneticPr fontId="2"/>
  </si>
  <si>
    <t>244-JA</t>
    <phoneticPr fontId="2"/>
  </si>
  <si>
    <t>クラブを成功に導くリーダーシップ：</t>
    <rPh sb="4" eb="6">
      <t>セイコウ</t>
    </rPh>
    <rPh sb="7" eb="8">
      <t>ミチビ</t>
    </rPh>
    <phoneticPr fontId="2"/>
  </si>
  <si>
    <t>管理運営委員会編</t>
    <rPh sb="0" eb="2">
      <t>カンリ</t>
    </rPh>
    <rPh sb="2" eb="4">
      <t>ウンエイ</t>
    </rPh>
    <rPh sb="4" eb="7">
      <t>イインカイ</t>
    </rPh>
    <rPh sb="7" eb="8">
      <t>ヘン</t>
    </rPh>
    <phoneticPr fontId="2"/>
  </si>
  <si>
    <t>会員増強委員会編</t>
    <rPh sb="0" eb="2">
      <t>カイイン</t>
    </rPh>
    <rPh sb="2" eb="4">
      <t>ゾウキョウ</t>
    </rPh>
    <rPh sb="4" eb="7">
      <t>イインカイ</t>
    </rPh>
    <rPh sb="7" eb="8">
      <t>ヘン</t>
    </rPh>
    <phoneticPr fontId="2"/>
  </si>
  <si>
    <t>広報委員会編</t>
    <rPh sb="0" eb="2">
      <t>コウホウ</t>
    </rPh>
    <rPh sb="2" eb="5">
      <t>イインカイ</t>
    </rPh>
    <rPh sb="5" eb="6">
      <t>ヘン</t>
    </rPh>
    <phoneticPr fontId="2"/>
  </si>
  <si>
    <t>奉仕プロジェクト委員会編</t>
    <rPh sb="0" eb="2">
      <t>ホウシ</t>
    </rPh>
    <rPh sb="8" eb="11">
      <t>イインカイ</t>
    </rPh>
    <rPh sb="11" eb="12">
      <t>ヘン</t>
    </rPh>
    <phoneticPr fontId="2"/>
  </si>
  <si>
    <t>地域調査の方法</t>
    <rPh sb="0" eb="2">
      <t>チイキ</t>
    </rPh>
    <rPh sb="2" eb="4">
      <t>チョウサ</t>
    </rPh>
    <rPh sb="5" eb="7">
      <t>ホウホウ</t>
    </rPh>
    <phoneticPr fontId="2"/>
  </si>
  <si>
    <t>528-EN</t>
    <phoneticPr fontId="2"/>
  </si>
  <si>
    <t>Almuni</t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</si>
  <si>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</si>
  <si>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</si>
  <si>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</si>
  <si>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1000-JA</t>
    <phoneticPr fontId="2"/>
  </si>
  <si>
    <t>グローバル補助金ガイド</t>
    <rPh sb="5" eb="8">
      <t>ホジョキン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</si>
  <si>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</si>
  <si>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</si>
  <si>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</si>
  <si>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</si>
  <si>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新入会員候補者向け資料：
自分にできること　今日から始めよう[5部1組]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phoneticPr fontId="2"/>
  </si>
  <si>
    <t>001-JA</t>
    <phoneticPr fontId="2"/>
  </si>
  <si>
    <t>089-MU</t>
    <phoneticPr fontId="2"/>
  </si>
  <si>
    <t>ロータリー財団委員会編（2015-18年度版）</t>
    <rPh sb="5" eb="7">
      <t>ザイダン</t>
    </rPh>
    <rPh sb="7" eb="10">
      <t>イインカイ</t>
    </rPh>
    <rPh sb="10" eb="11">
      <t>ヘン</t>
    </rPh>
    <rPh sb="21" eb="22">
      <t>バン</t>
    </rPh>
    <phoneticPr fontId="2"/>
  </si>
  <si>
    <t>研修編（2017-20年度版）</t>
    <rPh sb="0" eb="2">
      <t>ケンシュウ</t>
    </rPh>
    <rPh sb="2" eb="3">
      <t>ヘン</t>
    </rPh>
    <rPh sb="11" eb="13">
      <t>ネンド</t>
    </rPh>
    <rPh sb="13" eb="14">
      <t>バン</t>
    </rPh>
    <phoneticPr fontId="2"/>
  </si>
  <si>
    <t>ガバナー補佐編（2017-20年度版）</t>
    <rPh sb="4" eb="6">
      <t>ホサ</t>
    </rPh>
    <rPh sb="6" eb="7">
      <t>ヘン</t>
    </rPh>
    <phoneticPr fontId="2"/>
  </si>
  <si>
    <t>035-ＥＮ</t>
    <phoneticPr fontId="2"/>
  </si>
  <si>
    <t>2016年手続要覧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</si>
  <si>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2016年手続要覧　日本語版</t>
    <rPh sb="4" eb="5">
      <t>ネン</t>
    </rPh>
    <rPh sb="5" eb="7">
      <t>テツヅキ</t>
    </rPh>
    <rPh sb="7" eb="9">
      <t>ヨウラン</t>
    </rPh>
    <rPh sb="10" eb="13">
      <t>ニホンゴ</t>
    </rPh>
    <rPh sb="13" eb="14">
      <t>バン</t>
    </rPh>
    <phoneticPr fontId="2"/>
  </si>
  <si>
    <t>850-JA</t>
    <phoneticPr fontId="2"/>
  </si>
  <si>
    <t>平和の願いはきっとかなう</t>
    <phoneticPr fontId="2"/>
  </si>
  <si>
    <t>943-JA</t>
    <phoneticPr fontId="2"/>
  </si>
  <si>
    <t>委員長編（2017-20年度版）</t>
    <rPh sb="0" eb="3">
      <t>イインチョウ</t>
    </rPh>
    <rPh sb="3" eb="4">
      <t>ヘン</t>
    </rPh>
    <rPh sb="12" eb="14">
      <t>ネンド</t>
    </rPh>
    <rPh sb="14" eb="15">
      <t>バン</t>
    </rPh>
    <phoneticPr fontId="2"/>
  </si>
  <si>
    <t>新会員オリエンテーション～クラブの手引き～</t>
    <rPh sb="17" eb="19">
      <t>テビ</t>
    </rPh>
    <phoneticPr fontId="2"/>
  </si>
  <si>
    <t>遺贈友の会　パンフレット</t>
    <rPh sb="0" eb="2">
      <t>イゾウ</t>
    </rPh>
    <rPh sb="2" eb="3">
      <t>トモ</t>
    </rPh>
    <rPh sb="4" eb="5">
      <t>カイ</t>
    </rPh>
    <phoneticPr fontId="2"/>
  </si>
  <si>
    <t>605-JA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</si>
  <si>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</si>
  <si>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</si>
  <si>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</si>
  <si>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</si>
  <si>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</si>
  <si>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414-JA</t>
  </si>
  <si>
    <t xml:space="preserve">Proud Member ステッカー </t>
    <phoneticPr fontId="2"/>
  </si>
  <si>
    <r>
      <rPr>
        <sz val="9"/>
        <rFont val="HGP明朝E"/>
        <family val="1"/>
        <charset val="128"/>
      </rPr>
      <t>奉仕と友情の輪を広げよう</t>
    </r>
    <r>
      <rPr>
        <sz val="8"/>
        <rFont val="HGP明朝E"/>
        <family val="1"/>
        <charset val="128"/>
      </rPr>
      <t xml:space="preserve"> </t>
    </r>
    <r>
      <rPr>
        <sz val="6"/>
        <rFont val="HGP明朝E"/>
        <family val="1"/>
        <charset val="128"/>
      </rPr>
      <t>（旧ロータリーの基本知識）</t>
    </r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</si>
  <si>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t>929-JA</t>
    <phoneticPr fontId="2"/>
  </si>
  <si>
    <t>会員増強ガイド　</t>
    <rPh sb="0" eb="2">
      <t>カイイン</t>
    </rPh>
    <rPh sb="2" eb="4">
      <t>ゾウキョウ</t>
    </rPh>
    <phoneticPr fontId="2"/>
  </si>
  <si>
    <t>新会員歓迎キット</t>
    <rPh sb="3" eb="5">
      <t>カンゲイ</t>
    </rPh>
    <phoneticPr fontId="2"/>
  </si>
  <si>
    <t>ポリオを撲滅する５つの理由　チラシ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</si>
  <si>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</si>
  <si>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</si>
  <si>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(006,187,419, 528, 595, 699のセット)</t>
    <phoneticPr fontId="2"/>
  </si>
  <si>
    <t>合計金額</t>
    <rPh sb="0" eb="2">
      <t>ゴウケイ</t>
    </rPh>
    <rPh sb="2" eb="4">
      <t>キンガク</t>
    </rPh>
    <phoneticPr fontId="2"/>
  </si>
  <si>
    <t>225-JA</t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</si>
  <si>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</si>
  <si>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</si>
  <si>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</si>
  <si>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rPh sb="0" eb="2">
      <t>ムリョウ</t>
    </rPh>
    <rPh sb="3" eb="5">
      <t>ゲンテイ</t>
    </rPh>
    <rPh sb="5" eb="7">
      <t>ブスウ</t>
    </rPh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</si>
  <si>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</si>
  <si>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</si>
  <si>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</si>
  <si>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t>ロータリー ご支援がかたちになるとき</t>
    <rPh sb="7" eb="9">
      <t>シエン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</si>
  <si>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</si>
  <si>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</si>
  <si>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</si>
  <si>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t xml:space="preserve">
426-JA
</t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</si>
  <si>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phoneticPr fontId="2"/>
  </si>
  <si>
    <t>ご購入者様名</t>
    <rPh sb="1" eb="4">
      <t>コウニュウシャ</t>
    </rPh>
    <rPh sb="4" eb="5">
      <t>サマ</t>
    </rPh>
    <rPh sb="5" eb="6">
      <t>メイ</t>
    </rPh>
    <phoneticPr fontId="2"/>
  </si>
  <si>
    <r>
      <t>965-JA
※</t>
    </r>
    <r>
      <rPr>
        <b/>
        <u/>
        <sz val="8"/>
        <rFont val="HGP明朝E"/>
        <family val="1"/>
        <charset val="128"/>
      </rPr>
      <t>改訂中</t>
    </r>
    <rPh sb="8" eb="10">
      <t>カイテイ</t>
    </rPh>
    <rPh sb="10" eb="11">
      <t>チュウ</t>
    </rPh>
    <phoneticPr fontId="2"/>
  </si>
  <si>
    <t>035-JA</t>
    <phoneticPr fontId="2"/>
  </si>
  <si>
    <t>663-JA</t>
    <phoneticPr fontId="2"/>
  </si>
  <si>
    <t>RYLA推進用カード  [10枚１組]</t>
    <phoneticPr fontId="2"/>
  </si>
  <si>
    <t>インターアクト推進用カード [10枚１組]</t>
    <rPh sb="7" eb="10">
      <t>スイシンヨウ</t>
    </rPh>
    <phoneticPr fontId="2"/>
  </si>
  <si>
    <t>インターアクト推進用カード [10枚１組]</t>
    <phoneticPr fontId="2"/>
  </si>
  <si>
    <t>長期青少年交換推進用カード [10枚１組]</t>
    <phoneticPr fontId="2"/>
  </si>
  <si>
    <t>短期青少年交換推進用カード [10枚１組]</t>
    <rPh sb="0" eb="2">
      <t>タンキ</t>
    </rPh>
    <phoneticPr fontId="2"/>
  </si>
  <si>
    <t>新世代交換推進用カード  [10枚１組]</t>
    <phoneticPr fontId="2"/>
  </si>
  <si>
    <t>ロータリー平和センターピン[100個1組]</t>
    <rPh sb="5" eb="7">
      <t>ヘイワ</t>
    </rPh>
    <rPh sb="19" eb="20">
      <t>クミ</t>
    </rPh>
    <phoneticPr fontId="2"/>
  </si>
  <si>
    <t>ロータリー財団参照ガイド　(2017年版)</t>
    <rPh sb="7" eb="9">
      <t>サンショウ</t>
    </rPh>
    <rPh sb="18" eb="19">
      <t>ネン</t>
    </rPh>
    <rPh sb="19" eb="20">
      <t>バン</t>
    </rPh>
    <phoneticPr fontId="2"/>
  </si>
  <si>
    <t>ロータリー紹介用カード（ロータリーとは）　[50部1組]</t>
    <rPh sb="5" eb="8">
      <t>ショウカイヨウ</t>
    </rPh>
    <rPh sb="24" eb="25">
      <t>ブ</t>
    </rPh>
    <rPh sb="26" eb="27">
      <t>クミ</t>
    </rPh>
    <phoneticPr fontId="2"/>
  </si>
  <si>
    <t>ロータリー財団百年誌・ハードカバー装丁・通常版</t>
    <rPh sb="5" eb="7">
      <t>ザイダン</t>
    </rPh>
    <rPh sb="7" eb="9">
      <t>ヒャクネン</t>
    </rPh>
    <rPh sb="9" eb="10">
      <t>シ</t>
    </rPh>
    <rPh sb="17" eb="19">
      <t>ソウテイ</t>
    </rPh>
    <rPh sb="20" eb="22">
      <t>ツウジョウ</t>
    </rPh>
    <rPh sb="22" eb="23">
      <t>ハン</t>
    </rPh>
    <phoneticPr fontId="2"/>
  </si>
  <si>
    <t>ロータリー財団携帯用カード 2017年版　[10枚1組]</t>
    <rPh sb="5" eb="7">
      <t>ザイダン</t>
    </rPh>
    <rPh sb="7" eb="10">
      <t>ケイタイヨウ</t>
    </rPh>
    <rPh sb="18" eb="20">
      <t>ネンバン</t>
    </rPh>
    <rPh sb="19" eb="20">
      <t>バン</t>
    </rPh>
    <rPh sb="24" eb="25">
      <t>マイ</t>
    </rPh>
    <rPh sb="26" eb="27">
      <t>クミ</t>
    </rPh>
    <phoneticPr fontId="2"/>
  </si>
  <si>
    <t>End Polio Now ポスター　（オレンジ色）</t>
    <rPh sb="24" eb="25">
      <t>イロ</t>
    </rPh>
    <phoneticPr fontId="2"/>
  </si>
  <si>
    <t>ポリオを撲滅する５つの理由　ポスター　（グレー）</t>
    <rPh sb="4" eb="6">
      <t>ボクメツ</t>
    </rPh>
    <rPh sb="11" eb="13">
      <t>リユウ</t>
    </rPh>
    <phoneticPr fontId="2"/>
  </si>
  <si>
    <t>歴史をつくるカウントダウン　パンフレット</t>
    <rPh sb="0" eb="2">
      <t>レキシ</t>
    </rPh>
    <phoneticPr fontId="2"/>
  </si>
  <si>
    <t>ご請求先</t>
    <phoneticPr fontId="2"/>
  </si>
  <si>
    <t>お届先
ご住所 :</t>
    <rPh sb="1" eb="2">
      <t>トド</t>
    </rPh>
    <rPh sb="2" eb="3">
      <t>サキ</t>
    </rPh>
    <rPh sb="5" eb="7">
      <t>ジュウショ</t>
    </rPh>
    <phoneticPr fontId="2"/>
  </si>
  <si>
    <t>〒</t>
    <phoneticPr fontId="2"/>
  </si>
  <si>
    <t>FAX :</t>
    <phoneticPr fontId="2"/>
  </si>
  <si>
    <t>　　　　年　　　　月　　　　　日</t>
    <phoneticPr fontId="2"/>
  </si>
  <si>
    <r>
      <t>↓クラブ様でご購入の際は</t>
    </r>
    <r>
      <rPr>
        <b/>
        <sz val="8"/>
        <rFont val="HGP明朝E"/>
        <family val="1"/>
        <charset val="128"/>
      </rPr>
      <t>クラブ名</t>
    </r>
    <r>
      <rPr>
        <sz val="8"/>
        <rFont val="HGP明朝E"/>
        <family val="1"/>
        <charset val="128"/>
      </rPr>
      <t>を、ご個人様でご注文の際は</t>
    </r>
    <r>
      <rPr>
        <b/>
        <sz val="8"/>
        <rFont val="HGP明朝E"/>
        <family val="1"/>
        <charset val="128"/>
      </rPr>
      <t>お名前</t>
    </r>
    <r>
      <rPr>
        <sz val="8"/>
        <rFont val="HGP明朝E"/>
        <family val="1"/>
        <charset val="128"/>
      </rPr>
      <t>と</t>
    </r>
    <r>
      <rPr>
        <b/>
        <sz val="8"/>
        <rFont val="HGP明朝E"/>
        <family val="1"/>
        <charset val="128"/>
      </rPr>
      <t>ご所属のクラブ名</t>
    </r>
    <r>
      <rPr>
        <sz val="8"/>
        <rFont val="HGP明朝E"/>
        <family val="1"/>
        <charset val="128"/>
      </rPr>
      <t>をご記入ください。</t>
    </r>
    <rPh sb="4" eb="5">
      <t>サマ</t>
    </rPh>
    <rPh sb="7" eb="9">
      <t>コウニュウ</t>
    </rPh>
    <rPh sb="10" eb="11">
      <t>サイ</t>
    </rPh>
    <rPh sb="15" eb="16">
      <t>メイ</t>
    </rPh>
    <rPh sb="19" eb="21">
      <t>コジン</t>
    </rPh>
    <rPh sb="21" eb="22">
      <t>サマ</t>
    </rPh>
    <rPh sb="24" eb="26">
      <t>チュウモン</t>
    </rPh>
    <rPh sb="27" eb="28">
      <t>サイ</t>
    </rPh>
    <rPh sb="30" eb="32">
      <t>ナマエ</t>
    </rPh>
    <rPh sb="34" eb="36">
      <t>ショゾク</t>
    </rPh>
    <rPh sb="40" eb="41">
      <t>メイ</t>
    </rPh>
    <rPh sb="43" eb="45">
      <t>キニュウ</t>
    </rPh>
    <phoneticPr fontId="2"/>
  </si>
  <si>
    <t>※ピンク色の部分に、必要事項のご記入をお願いいたします。</t>
    <rPh sb="4" eb="5">
      <t>イロ</t>
    </rPh>
    <rPh sb="6" eb="8">
      <t>ブブン</t>
    </rPh>
    <rPh sb="10" eb="12">
      <t>ヒツヨウ</t>
    </rPh>
    <rPh sb="12" eb="14">
      <t>ジコウ</t>
    </rPh>
    <rPh sb="16" eb="18">
      <t>キニュウ</t>
    </rPh>
    <rPh sb="20" eb="21">
      <t>ネガ</t>
    </rPh>
    <phoneticPr fontId="2"/>
  </si>
  <si>
    <t>折返し、請求額をEメールもしくはFAXにてご連絡いたします。</t>
    <phoneticPr fontId="2"/>
  </si>
  <si>
    <r>
      <t>資料代金のお支払いは</t>
    </r>
    <r>
      <rPr>
        <b/>
        <u/>
        <sz val="10"/>
        <rFont val="HGP明朝E"/>
        <family val="1"/>
        <charset val="128"/>
      </rPr>
      <t>前払い</t>
    </r>
    <r>
      <rPr>
        <u/>
        <sz val="10"/>
        <rFont val="HGP明朝E"/>
        <family val="1"/>
        <charset val="128"/>
      </rPr>
      <t>でいただいております。</t>
    </r>
    <rPh sb="0" eb="2">
      <t>シリョウ</t>
    </rPh>
    <rPh sb="2" eb="4">
      <t>ダイキン</t>
    </rPh>
    <rPh sb="6" eb="8">
      <t>シハラ</t>
    </rPh>
    <rPh sb="10" eb="12">
      <t>マエバラ</t>
    </rPh>
    <phoneticPr fontId="2"/>
  </si>
  <si>
    <t xml:space="preserve">EMAIL: rijpnpi@rotary.org  </t>
    <phoneticPr fontId="2"/>
  </si>
  <si>
    <t xml:space="preserve"> EMAIL : </t>
    <phoneticPr fontId="2"/>
  </si>
  <si>
    <t xml:space="preserve"> 2017-18年度 国際ロータリー出版物日本語版注文用紙 (抜 粋)</t>
    <phoneticPr fontId="2"/>
  </si>
  <si>
    <t xml:space="preserve">417-JA
</t>
    <phoneticPr fontId="2"/>
  </si>
  <si>
    <t>2540-JA</t>
    <phoneticPr fontId="2"/>
  </si>
  <si>
    <t>クラブの健康チェック</t>
    <phoneticPr fontId="2"/>
  </si>
  <si>
    <t>国際ロータリー/ロータリー財団年次報告　2016-17年度版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</si>
  <si>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900-18JA</t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</si>
  <si>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</si>
  <si>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r>
      <t>無料、1注文に
つき</t>
    </r>
    <r>
      <rPr>
        <b/>
        <sz val="6"/>
        <rFont val="HGP明朝E"/>
        <family val="1"/>
        <charset val="128"/>
      </rPr>
      <t>100部</t>
    </r>
    <r>
      <rPr>
        <sz val="6"/>
        <rFont val="HGP明朝E"/>
        <family val="1"/>
        <charset val="128"/>
      </rPr>
      <t>まで</t>
    </r>
    <phoneticPr fontId="2"/>
  </si>
  <si>
    <t>330-JA</t>
    <phoneticPr fontId="2"/>
  </si>
  <si>
    <t>941-JA</t>
    <phoneticPr fontId="2"/>
  </si>
  <si>
    <t>D/V20180131</t>
    <phoneticPr fontId="2"/>
  </si>
  <si>
    <t>ロータリー平和フェローシップ･パンフレット</t>
    <rPh sb="5" eb="7">
      <t>ヘイワ</t>
    </rPh>
    <phoneticPr fontId="2"/>
  </si>
  <si>
    <t>900-17JA</t>
    <phoneticPr fontId="2"/>
  </si>
  <si>
    <r>
      <rPr>
        <u/>
        <sz val="8"/>
        <rFont val="HGP明朝E"/>
        <family val="1"/>
        <charset val="128"/>
      </rPr>
      <t>2017-18</t>
    </r>
    <r>
      <rPr>
        <sz val="8"/>
        <rFont val="HGP明朝E"/>
        <family val="1"/>
        <charset val="128"/>
      </rPr>
      <t>年度RIテーマと会長賞パンフレット</t>
    </r>
    <rPh sb="15" eb="17">
      <t>カイチョウ</t>
    </rPh>
    <rPh sb="17" eb="18">
      <t>ショウ</t>
    </rPh>
    <phoneticPr fontId="2"/>
  </si>
  <si>
    <r>
      <rPr>
        <u/>
        <sz val="8"/>
        <rFont val="HGP明朝E"/>
        <family val="1"/>
        <charset val="128"/>
      </rPr>
      <t>2018-19</t>
    </r>
    <r>
      <rPr>
        <sz val="8"/>
        <rFont val="HGP明朝E"/>
        <family val="1"/>
        <charset val="128"/>
      </rPr>
      <t>年度RIテーマと会長賞パンフレット</t>
    </r>
    <rPh sb="15" eb="17">
      <t>カイチョウ</t>
    </rPh>
    <rPh sb="17" eb="18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</si>
</sst>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28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7.5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sz val="8"/>
      <color rgb="FFFF0000"/>
      <name val="HGP明朝E"/>
      <family val="1"/>
      <charset val="128"/>
    </font>
    <font>
      <b/>
      <u/>
      <sz val="8"/>
      <name val="HGP明朝E"/>
      <family val="1"/>
      <charset val="128"/>
    </font>
    <font>
      <strike/>
      <sz val="8"/>
      <name val="HGP明朝E"/>
      <family val="1"/>
      <charset val="128"/>
    </font>
    <font>
      <strike/>
      <sz val="9"/>
      <name val="HGP明朝E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P明朝E"/>
      <family val="1"/>
      <charset val="128"/>
    </font>
    <font>
      <sz val="12"/>
      <name val="HGP明朝E"/>
      <family val="1"/>
      <charset val="128"/>
    </font>
    <font>
      <b/>
      <sz val="8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u/>
      <sz val="10"/>
      <name val="HGP明朝E"/>
      <family val="1"/>
      <charset val="128"/>
    </font>
    <font>
      <u/>
      <sz val="11"/>
      <name val="HGP明朝E"/>
      <family val="1"/>
      <charset val="128"/>
    </font>
    <font>
      <b/>
      <sz val="6"/>
      <name val="HGP明朝E"/>
      <family val="1"/>
      <charset val="128"/>
    </font>
    <font>
      <u/>
      <sz val="8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14"/>
      </left>
      <right style="hair">
        <color indexed="14"/>
      </right>
      <top style="hair">
        <color indexed="1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4"/>
      </left>
      <right/>
      <top style="hair">
        <color indexed="14"/>
      </top>
      <bottom/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indexed="1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17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vertical="center" shrinkToFit="1"/>
    </xf>
    <xf numFmtId="0" fontId="8" fillId="0" borderId="23" xfId="0" applyFont="1" applyBorder="1" applyAlignment="1" applyProtection="1">
      <alignment vertical="center"/>
    </xf>
    <xf numFmtId="26" fontId="7" fillId="0" borderId="25" xfId="0" applyNumberFormat="1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vertical="center" shrinkToFit="1"/>
    </xf>
    <xf numFmtId="0" fontId="8" fillId="0" borderId="25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 shrinkToFit="1"/>
    </xf>
    <xf numFmtId="0" fontId="7" fillId="0" borderId="26" xfId="0" applyFont="1" applyBorder="1" applyAlignment="1" applyProtection="1">
      <alignment vertical="center" shrinkToFit="1"/>
    </xf>
    <xf numFmtId="0" fontId="8" fillId="0" borderId="2" xfId="0" applyFont="1" applyBorder="1" applyAlignment="1" applyProtection="1">
      <alignment vertical="center" shrinkToFit="1"/>
    </xf>
    <xf numFmtId="0" fontId="8" fillId="0" borderId="3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6" fontId="8" fillId="0" borderId="0" xfId="1" applyFont="1" applyBorder="1" applyAlignment="1" applyProtection="1">
      <alignment horizontal="left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vertical="center" shrinkToFit="1"/>
    </xf>
    <xf numFmtId="0" fontId="10" fillId="0" borderId="1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vertical="center"/>
    </xf>
    <xf numFmtId="26" fontId="7" fillId="0" borderId="7" xfId="0" applyNumberFormat="1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horizontal="center" vertical="center" shrinkToFit="1"/>
    </xf>
    <xf numFmtId="0" fontId="9" fillId="0" borderId="27" xfId="0" applyFont="1" applyBorder="1" applyAlignment="1" applyProtection="1">
      <alignment vertical="center"/>
    </xf>
    <xf numFmtId="176" fontId="7" fillId="0" borderId="27" xfId="0" applyNumberFormat="1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vertical="center" shrinkToFit="1"/>
    </xf>
    <xf numFmtId="49" fontId="7" fillId="0" borderId="13" xfId="0" applyNumberFormat="1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vertical="center" wrapText="1" shrinkToFit="1"/>
    </xf>
    <xf numFmtId="0" fontId="7" fillId="0" borderId="13" xfId="0" applyFont="1" applyBorder="1" applyAlignment="1" applyProtection="1">
      <alignment horizontal="center" vertical="center" shrinkToFit="1"/>
    </xf>
    <xf numFmtId="26" fontId="7" fillId="0" borderId="13" xfId="0" applyNumberFormat="1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/>
    </xf>
    <xf numFmtId="176" fontId="4" fillId="0" borderId="0" xfId="0" applyNumberFormat="1" applyFont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6" fontId="5" fillId="0" borderId="2" xfId="0" applyNumberFormat="1" applyFont="1" applyBorder="1" applyAlignment="1" applyProtection="1">
      <alignment horizontal="center" vertical="center" shrinkToFit="1"/>
    </xf>
    <xf numFmtId="177" fontId="4" fillId="0" borderId="15" xfId="0" applyNumberFormat="1" applyFont="1" applyBorder="1" applyAlignment="1" applyProtection="1">
      <alignment horizontal="center" vertical="center" shrinkToFit="1"/>
    </xf>
    <xf numFmtId="177" fontId="4" fillId="0" borderId="25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26" fontId="4" fillId="0" borderId="1" xfId="0" applyNumberFormat="1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</xf>
    <xf numFmtId="177" fontId="4" fillId="0" borderId="27" xfId="0" applyNumberFormat="1" applyFont="1" applyBorder="1" applyAlignment="1" applyProtection="1">
      <alignment horizontal="center" vertical="center" shrinkToFit="1"/>
    </xf>
    <xf numFmtId="177" fontId="12" fillId="0" borderId="0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177" fontId="4" fillId="0" borderId="13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177" fontId="4" fillId="0" borderId="15" xfId="0" applyNumberFormat="1" applyFont="1" applyBorder="1" applyAlignment="1" applyProtection="1">
      <alignment horizontal="center"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vertical="center" shrinkToFit="1"/>
    </xf>
    <xf numFmtId="177" fontId="4" fillId="0" borderId="3" xfId="0" applyNumberFormat="1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  <protection locked="0"/>
    </xf>
    <xf numFmtId="26" fontId="7" fillId="0" borderId="1" xfId="0" applyNumberFormat="1" applyFont="1" applyBorder="1" applyAlignment="1" applyProtection="1">
      <alignment vertical="center" shrinkToFit="1"/>
    </xf>
    <xf numFmtId="0" fontId="8" fillId="0" borderId="24" xfId="0" applyFont="1" applyBorder="1" applyAlignment="1" applyProtection="1">
      <alignment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5" xfId="0" applyNumberFormat="1" applyFont="1" applyBorder="1" applyAlignment="1" applyProtection="1">
      <alignment horizontal="center" vertical="center" wrapText="1" shrinkToFit="1"/>
    </xf>
    <xf numFmtId="26" fontId="8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horizontal="center" vertical="center" wrapText="1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vertical="center"/>
    </xf>
    <xf numFmtId="26" fontId="17" fillId="0" borderId="5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6" fontId="4" fillId="0" borderId="13" xfId="1" applyFont="1" applyBorder="1" applyAlignment="1" applyProtection="1">
      <alignment horizontal="left" vertical="center" shrinkToFit="1"/>
    </xf>
    <xf numFmtId="177" fontId="4" fillId="0" borderId="13" xfId="1" applyNumberFormat="1" applyFont="1" applyBorder="1" applyAlignment="1" applyProtection="1">
      <alignment horizontal="center" vertical="center" shrinkToFit="1"/>
    </xf>
    <xf numFmtId="6" fontId="4" fillId="0" borderId="13" xfId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6" fontId="4" fillId="2" borderId="31" xfId="1" applyFont="1" applyFill="1" applyBorder="1" applyAlignment="1" applyProtection="1">
      <alignment horizontal="left" vertical="center" shrinkToFit="1"/>
      <protection locked="0"/>
    </xf>
    <xf numFmtId="0" fontId="14" fillId="0" borderId="13" xfId="0" applyFont="1" applyBorder="1" applyAlignment="1" applyProtection="1">
      <alignment vertical="center" shrinkToFit="1"/>
    </xf>
    <xf numFmtId="0" fontId="8" fillId="0" borderId="13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8" fillId="0" borderId="13" xfId="0" applyFont="1" applyBorder="1" applyAlignment="1" applyProtection="1">
      <alignment vertical="center" shrinkToFit="1"/>
    </xf>
    <xf numFmtId="177" fontId="4" fillId="0" borderId="0" xfId="0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26" fontId="21" fillId="0" borderId="1" xfId="0" applyNumberFormat="1" applyFont="1" applyBorder="1" applyAlignment="1" applyProtection="1">
      <alignment horizontal="center" vertical="center" shrinkToFit="1"/>
    </xf>
    <xf numFmtId="177" fontId="4" fillId="0" borderId="35" xfId="0" applyNumberFormat="1" applyFont="1" applyBorder="1" applyAlignment="1" applyProtection="1">
      <alignment horizontal="center" vertical="center" shrinkToFit="1"/>
    </xf>
    <xf numFmtId="49" fontId="7" fillId="0" borderId="35" xfId="0" applyNumberFormat="1" applyFont="1" applyBorder="1" applyAlignment="1" applyProtection="1">
      <alignment horizontal="center" vertical="center" shrinkToFit="1"/>
    </xf>
    <xf numFmtId="0" fontId="8" fillId="0" borderId="35" xfId="0" applyFont="1" applyBorder="1" applyAlignment="1" applyProtection="1">
      <alignment horizontal="left" vertical="center" wrapText="1" shrinkToFit="1"/>
    </xf>
    <xf numFmtId="49" fontId="7" fillId="3" borderId="3" xfId="0" applyNumberFormat="1" applyFont="1" applyFill="1" applyBorder="1" applyAlignment="1" applyProtection="1">
      <alignment horizontal="center" vertical="center" shrinkToFit="1"/>
    </xf>
    <xf numFmtId="0" fontId="7" fillId="3" borderId="3" xfId="0" applyFont="1" applyFill="1" applyBorder="1" applyAlignment="1" applyProtection="1">
      <alignment horizontal="center" vertical="center" shrinkToFit="1"/>
    </xf>
    <xf numFmtId="0" fontId="7" fillId="3" borderId="36" xfId="0" applyFont="1" applyFill="1" applyBorder="1" applyAlignment="1" applyProtection="1">
      <alignment horizontal="center" vertical="center" shrinkToFit="1"/>
    </xf>
    <xf numFmtId="26" fontId="7" fillId="3" borderId="36" xfId="0" applyNumberFormat="1" applyFont="1" applyFill="1" applyBorder="1" applyAlignment="1" applyProtection="1">
      <alignment horizontal="center" vertical="center" shrinkToFit="1"/>
    </xf>
    <xf numFmtId="177" fontId="7" fillId="3" borderId="3" xfId="0" applyNumberFormat="1" applyFont="1" applyFill="1" applyBorder="1" applyAlignment="1" applyProtection="1">
      <alignment horizontal="center" vertical="center" shrinkToFit="1"/>
    </xf>
    <xf numFmtId="49" fontId="7" fillId="3" borderId="33" xfId="0" applyNumberFormat="1" applyFont="1" applyFill="1" applyBorder="1" applyAlignment="1" applyProtection="1">
      <alignment horizontal="center" vertical="center" shrinkToFit="1"/>
    </xf>
    <xf numFmtId="0" fontId="7" fillId="3" borderId="23" xfId="0" applyFont="1" applyFill="1" applyBorder="1" applyAlignment="1" applyProtection="1">
      <alignment horizontal="center" vertical="center" shrinkToFit="1"/>
    </xf>
    <xf numFmtId="176" fontId="7" fillId="3" borderId="23" xfId="0" applyNumberFormat="1" applyFont="1" applyFill="1" applyBorder="1" applyAlignment="1" applyProtection="1">
      <alignment horizontal="center" vertical="center" shrinkToFit="1"/>
    </xf>
    <xf numFmtId="177" fontId="7" fillId="3" borderId="33" xfId="0" applyNumberFormat="1" applyFont="1" applyFill="1" applyBorder="1" applyAlignment="1" applyProtection="1">
      <alignment horizontal="center" vertical="center" shrinkToFit="1"/>
    </xf>
    <xf numFmtId="0" fontId="4" fillId="2" borderId="30" xfId="0" applyFont="1" applyFill="1" applyBorder="1" applyAlignment="1" applyProtection="1">
      <alignment horizontal="left" vertical="center" shrinkToFit="1"/>
      <protection locked="0"/>
    </xf>
    <xf numFmtId="0" fontId="8" fillId="0" borderId="34" xfId="0" applyFont="1" applyBorder="1" applyAlignment="1" applyProtection="1">
      <alignment vertical="center" shrinkToFit="1"/>
    </xf>
    <xf numFmtId="176" fontId="5" fillId="0" borderId="1" xfId="0" applyNumberFormat="1" applyFont="1" applyBorder="1" applyAlignment="1" applyProtection="1">
      <alignment horizontal="center" vertical="center" wrapText="1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49" fontId="7" fillId="0" borderId="2" xfId="0" applyNumberFormat="1" applyFont="1" applyBorder="1" applyAlignment="1" applyProtection="1">
      <alignment horizontal="center" vertical="center" shrinkToFit="1"/>
    </xf>
    <xf numFmtId="26" fontId="7" fillId="0" borderId="4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4" fillId="0" borderId="34" xfId="0" applyNumberFormat="1" applyFont="1" applyBorder="1" applyAlignment="1" applyProtection="1">
      <alignment horizontal="center" vertical="center" shrinkToFit="1"/>
    </xf>
    <xf numFmtId="177" fontId="4" fillId="0" borderId="15" xfId="0" applyNumberFormat="1" applyFont="1" applyBorder="1" applyAlignment="1" applyProtection="1">
      <alignment horizontal="center" vertical="center" shrinkToFit="1"/>
    </xf>
    <xf numFmtId="26" fontId="7" fillId="0" borderId="34" xfId="0" applyNumberFormat="1" applyFont="1" applyBorder="1" applyAlignment="1" applyProtection="1">
      <alignment horizontal="center"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Border="1" applyAlignment="1" applyProtection="1">
      <alignment horizontal="center" vertical="center" shrinkToFit="1"/>
    </xf>
    <xf numFmtId="49" fontId="11" fillId="0" borderId="9" xfId="0" applyNumberFormat="1" applyFont="1" applyBorder="1" applyAlignment="1" applyProtection="1">
      <alignment horizontal="center" vertical="center" shrinkToFit="1"/>
    </xf>
    <xf numFmtId="49" fontId="11" fillId="0" borderId="10" xfId="0" applyNumberFormat="1" applyFont="1" applyBorder="1" applyAlignment="1" applyProtection="1">
      <alignment horizontal="center" vertical="center" shrinkToFit="1"/>
    </xf>
    <xf numFmtId="49" fontId="11" fillId="0" borderId="11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 vertical="center" shrinkToFit="1"/>
    </xf>
    <xf numFmtId="49" fontId="6" fillId="0" borderId="0" xfId="0" applyNumberFormat="1" applyFont="1" applyBorder="1" applyAlignment="1" applyProtection="1">
      <alignment horizontal="left" vertical="center" shrinkToFit="1"/>
    </xf>
    <xf numFmtId="49" fontId="25" fillId="2" borderId="0" xfId="0" applyNumberFormat="1" applyFont="1" applyFill="1" applyBorder="1" applyAlignment="1" applyProtection="1">
      <alignment horizontal="center" vertical="center" shrinkToFit="1"/>
    </xf>
    <xf numFmtId="0" fontId="7" fillId="0" borderId="24" xfId="0" applyFont="1" applyBorder="1" applyAlignment="1" applyProtection="1">
      <alignment horizontal="center" vertical="center" wrapText="1" shrinkToFit="1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4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left" vertical="center" shrinkToFit="1"/>
    </xf>
    <xf numFmtId="49" fontId="23" fillId="0" borderId="0" xfId="0" applyNumberFormat="1" applyFont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7" fillId="2" borderId="30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 shrinkToFit="1"/>
    </xf>
    <xf numFmtId="49" fontId="4" fillId="0" borderId="0" xfId="0" applyNumberFormat="1" applyFont="1" applyAlignment="1" applyProtection="1">
      <alignment horizontal="center" vertical="center" shrinkToFit="1"/>
    </xf>
    <xf numFmtId="178" fontId="4" fillId="0" borderId="32" xfId="0" applyNumberFormat="1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horizontal="right" vertical="center" shrinkToFit="1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0" fontId="8" fillId="0" borderId="19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20" xfId="0" applyFont="1" applyBorder="1" applyAlignment="1" applyProtection="1">
      <alignment horizontal="center" vertical="center" wrapText="1" shrinkToFit="1"/>
    </xf>
    <xf numFmtId="0" fontId="8" fillId="0" borderId="21" xfId="0" applyFont="1" applyBorder="1" applyAlignment="1" applyProtection="1">
      <alignment horizontal="center" vertical="center" wrapText="1" shrinkToFit="1"/>
    </xf>
    <xf numFmtId="0" fontId="8" fillId="0" borderId="8" xfId="0" applyFont="1" applyBorder="1" applyAlignment="1" applyProtection="1">
      <alignment horizontal="center" vertical="center" wrapText="1" shrinkToFit="1"/>
    </xf>
    <xf numFmtId="0" fontId="8" fillId="0" borderId="22" xfId="0" applyFont="1" applyBorder="1" applyAlignment="1" applyProtection="1">
      <alignment horizontal="center" vertical="center" wrapText="1" shrinkToFit="1"/>
    </xf>
    <xf numFmtId="0" fontId="4" fillId="2" borderId="30" xfId="0" applyFont="1" applyFill="1" applyBorder="1" applyAlignment="1" applyProtection="1">
      <alignment horizontal="left" vertical="center" shrinkToFit="1"/>
    </xf>
    <xf numFmtId="0" fontId="7" fillId="0" borderId="23" xfId="0" applyFont="1" applyBorder="1" applyAlignment="1" applyProtection="1">
      <alignment horizontal="center" vertical="center" wrapText="1" shrinkToFit="1"/>
    </xf>
    <xf numFmtId="0" fontId="7" fillId="0" borderId="24" xfId="0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26" fontId="7" fillId="0" borderId="3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26" fontId="4" fillId="0" borderId="28" xfId="0" applyNumberFormat="1" applyFont="1" applyFill="1" applyBorder="1" applyAlignment="1" applyProtection="1">
      <alignment horizontal="center" vertical="center" shrinkToFit="1"/>
    </xf>
    <xf numFmtId="26" fontId="4" fillId="0" borderId="29" xfId="0" applyNumberFormat="1" applyFont="1" applyFill="1" applyBorder="1" applyAlignment="1" applyProtection="1">
      <alignment horizontal="center" vertical="center" shrinkToFit="1"/>
    </xf>
    <xf numFmtId="176" fontId="7" fillId="0" borderId="1" xfId="0" applyNumberFormat="1" applyFont="1" applyBorder="1" applyAlignment="1" applyProtection="1">
      <alignment horizontal="center" vertical="center" wrapText="1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view="pageBreakPreview" zoomScale="112" zoomScaleNormal="70" zoomScaleSheetLayoutView="112" workbookViewId="0">
      <pane ySplit="7" topLeftCell="A24" activePane="bottomLeft" state="frozen"/>
      <selection pane="bottomLeft" activeCell="K44" sqref="K44"/>
    </sheetView>
  </sheetViews>
  <sheetFormatPr defaultColWidth="9.140625" defaultRowHeight="12"/>
  <cols>
    <col min="1" max="1" width="7.7109375" style="76" customWidth="1"/>
    <col min="2" max="2" width="32.28515625" style="9" customWidth="1"/>
    <col min="3" max="3" width="4.5703125" style="74" customWidth="1"/>
    <col min="4" max="4" width="10" style="77" customWidth="1"/>
    <col min="5" max="5" width="7" style="75" customWidth="1"/>
    <col min="6" max="6" width="3.5703125" style="9" customWidth="1"/>
    <col min="7" max="7" width="7.7109375" style="74" customWidth="1"/>
    <col min="8" max="8" width="29.140625" style="9" customWidth="1"/>
    <col min="9" max="9" width="3.5703125" style="9" customWidth="1"/>
    <col min="10" max="10" width="10" style="79" customWidth="1"/>
    <col min="11" max="11" width="7.140625" style="75" customWidth="1"/>
    <col min="12" max="16384" width="9.140625" style="9"/>
  </cols>
  <sheetData>
    <row r="1" spans="1:11" ht="26.25" customHeight="1">
      <c r="A1" s="197" t="s">
        <v>155</v>
      </c>
      <c r="B1" s="198"/>
      <c r="C1" s="198"/>
      <c r="D1" s="198"/>
      <c r="E1" s="198"/>
      <c r="F1" s="198"/>
      <c r="G1" s="198"/>
      <c r="H1" s="198"/>
      <c r="I1" s="198"/>
      <c r="J1" s="198"/>
      <c r="K1" s="199"/>
    </row>
    <row r="2" spans="1:11" ht="9.75" customHeight="1">
      <c r="A2" s="10"/>
      <c r="B2" s="10"/>
      <c r="C2" s="10"/>
      <c r="D2" s="10"/>
      <c r="E2" s="93"/>
      <c r="F2" s="10"/>
      <c r="G2" s="10"/>
      <c r="H2" s="10"/>
      <c r="I2" s="203" t="s">
        <v>165</v>
      </c>
      <c r="J2" s="203"/>
      <c r="K2" s="203"/>
    </row>
    <row r="3" spans="1:11" ht="12.75" customHeight="1">
      <c r="A3" s="11" t="s">
        <v>5</v>
      </c>
      <c r="B3" s="200" t="s">
        <v>57</v>
      </c>
      <c r="C3" s="200"/>
      <c r="D3" s="200"/>
      <c r="E3" s="202" t="s">
        <v>152</v>
      </c>
      <c r="F3" s="202"/>
      <c r="G3" s="202"/>
      <c r="H3" s="202"/>
      <c r="I3" s="202"/>
      <c r="J3" s="202"/>
      <c r="K3" s="202"/>
    </row>
    <row r="4" spans="1:11">
      <c r="A4" s="11"/>
      <c r="B4" s="201" t="s">
        <v>35</v>
      </c>
      <c r="C4" s="201"/>
      <c r="D4" s="201"/>
      <c r="E4" s="204" t="s">
        <v>151</v>
      </c>
      <c r="F4" s="204"/>
      <c r="G4" s="204"/>
      <c r="H4" s="204"/>
      <c r="I4" s="204"/>
      <c r="J4" s="11"/>
      <c r="K4" s="12"/>
    </row>
    <row r="5" spans="1:11" ht="13.5">
      <c r="A5" s="11"/>
      <c r="B5" s="200" t="s">
        <v>34</v>
      </c>
      <c r="C5" s="200"/>
      <c r="D5" s="200"/>
      <c r="E5" s="12"/>
      <c r="F5" s="11"/>
      <c r="G5" s="11"/>
      <c r="H5" s="134"/>
      <c r="I5" s="205" t="s">
        <v>148</v>
      </c>
      <c r="J5" s="205"/>
      <c r="K5" s="205"/>
    </row>
    <row r="6" spans="1:11" ht="14.45" customHeight="1">
      <c r="A6" s="11"/>
      <c r="B6" s="13" t="s">
        <v>153</v>
      </c>
      <c r="C6" s="14"/>
      <c r="D6" s="15"/>
      <c r="E6" s="12"/>
      <c r="F6" s="13"/>
      <c r="G6" s="14"/>
      <c r="H6" s="13"/>
      <c r="I6" s="13"/>
      <c r="J6" s="16"/>
      <c r="K6" s="12"/>
    </row>
    <row r="7" spans="1:11" s="22" customFormat="1" ht="26.25" customHeight="1" thickBot="1">
      <c r="A7" s="157" t="s">
        <v>0</v>
      </c>
      <c r="B7" s="158" t="s">
        <v>3</v>
      </c>
      <c r="C7" s="159" t="s">
        <v>1</v>
      </c>
      <c r="D7" s="160" t="s">
        <v>2</v>
      </c>
      <c r="E7" s="161" t="s">
        <v>4</v>
      </c>
      <c r="F7" s="20"/>
      <c r="G7" s="162" t="s">
        <v>0</v>
      </c>
      <c r="H7" s="163" t="s">
        <v>3</v>
      </c>
      <c r="I7" s="163" t="s">
        <v>1</v>
      </c>
      <c r="J7" s="164" t="s">
        <v>2</v>
      </c>
      <c r="K7" s="165" t="s">
        <v>4</v>
      </c>
    </row>
    <row r="8" spans="1:11" s="22" customFormat="1" ht="22.5" customHeight="1" thickTop="1">
      <c r="A8" s="155" t="s">
        <v>81</v>
      </c>
      <c r="B8" s="156" t="s">
        <v>80</v>
      </c>
      <c r="C8" s="132"/>
      <c r="D8" s="131">
        <v>1.25</v>
      </c>
      <c r="E8" s="154" t="str">
        <f>IF(C8="","",C8*D8)</f>
        <v/>
      </c>
      <c r="F8" s="20"/>
      <c r="G8" s="206" t="s">
        <v>156</v>
      </c>
      <c r="H8" s="167" t="s">
        <v>105</v>
      </c>
      <c r="I8" s="208"/>
      <c r="J8" s="191">
        <v>2.5</v>
      </c>
      <c r="K8" s="189" t="str">
        <f>IF(I8="","",I8*J8)</f>
        <v/>
      </c>
    </row>
    <row r="9" spans="1:11" s="26" customFormat="1" ht="15" customHeight="1">
      <c r="A9" s="17" t="s">
        <v>30</v>
      </c>
      <c r="B9" s="24" t="s">
        <v>40</v>
      </c>
      <c r="C9" s="1"/>
      <c r="D9" s="19">
        <v>2</v>
      </c>
      <c r="E9" s="88" t="str">
        <f>IF(C9="","",C9*D9)</f>
        <v/>
      </c>
      <c r="F9" s="25"/>
      <c r="G9" s="207"/>
      <c r="H9" s="23" t="s">
        <v>52</v>
      </c>
      <c r="I9" s="193"/>
      <c r="J9" s="192"/>
      <c r="K9" s="190"/>
    </row>
    <row r="10" spans="1:11" s="26" customFormat="1" ht="15" customHeight="1">
      <c r="A10" s="17" t="s">
        <v>86</v>
      </c>
      <c r="B10" s="27" t="s">
        <v>87</v>
      </c>
      <c r="C10" s="1"/>
      <c r="D10" s="19">
        <v>6</v>
      </c>
      <c r="E10" s="88" t="str">
        <f t="shared" ref="E10:E11" si="0">IF(C10="","",C10*D10)</f>
        <v/>
      </c>
      <c r="F10" s="25"/>
      <c r="G10" s="21" t="s">
        <v>10</v>
      </c>
      <c r="H10" s="8" t="s">
        <v>138</v>
      </c>
      <c r="I10" s="2"/>
      <c r="J10" s="28">
        <v>4</v>
      </c>
      <c r="K10" s="86" t="str">
        <f t="shared" ref="K10" si="1">IF(I10="","",I10*J10)</f>
        <v/>
      </c>
    </row>
    <row r="11" spans="1:11" s="26" customFormat="1" ht="15" customHeight="1">
      <c r="A11" s="17" t="s">
        <v>128</v>
      </c>
      <c r="B11" s="27" t="s">
        <v>88</v>
      </c>
      <c r="C11" s="3"/>
      <c r="D11" s="19">
        <v>6</v>
      </c>
      <c r="E11" s="88" t="str">
        <f t="shared" si="0"/>
        <v/>
      </c>
      <c r="F11" s="25"/>
      <c r="G11" s="21"/>
      <c r="H11" s="8"/>
      <c r="I11" s="21"/>
      <c r="J11" s="28"/>
      <c r="K11" s="86"/>
    </row>
    <row r="12" spans="1:11" s="26" customFormat="1" ht="15" customHeight="1">
      <c r="A12" s="17" t="s">
        <v>8</v>
      </c>
      <c r="B12" s="27" t="s">
        <v>166</v>
      </c>
      <c r="C12" s="1"/>
      <c r="D12" s="83" t="s">
        <v>12</v>
      </c>
      <c r="E12" s="90" t="str">
        <f>IF(C12="","",0)</f>
        <v/>
      </c>
      <c r="F12" s="25"/>
      <c r="G12" s="233" t="s">
        <v>124</v>
      </c>
      <c r="H12" s="29" t="s">
        <v>106</v>
      </c>
      <c r="I12" s="193"/>
      <c r="J12" s="192">
        <v>4.95</v>
      </c>
      <c r="K12" s="190" t="str">
        <f>IF(I12="","",I12*J12)</f>
        <v/>
      </c>
    </row>
    <row r="13" spans="1:11" s="26" customFormat="1" ht="15" customHeight="1">
      <c r="A13" s="17"/>
      <c r="B13" s="27"/>
      <c r="C13" s="18"/>
      <c r="D13" s="19"/>
      <c r="E13" s="88"/>
      <c r="F13" s="25"/>
      <c r="G13" s="234"/>
      <c r="H13" s="23" t="s">
        <v>110</v>
      </c>
      <c r="I13" s="193"/>
      <c r="J13" s="192"/>
      <c r="K13" s="190"/>
    </row>
    <row r="14" spans="1:11" s="26" customFormat="1" ht="15" customHeight="1">
      <c r="A14" s="30" t="s">
        <v>82</v>
      </c>
      <c r="B14" s="31" t="s">
        <v>136</v>
      </c>
      <c r="C14" s="4"/>
      <c r="D14" s="32">
        <v>80</v>
      </c>
      <c r="E14" s="94" t="str">
        <f>IF(C14="","",C14*D14)</f>
        <v/>
      </c>
      <c r="F14" s="25"/>
      <c r="G14" s="33"/>
      <c r="H14" s="34"/>
      <c r="I14" s="33"/>
      <c r="J14" s="35"/>
      <c r="K14" s="87" t="str">
        <f t="shared" ref="K14" si="2">IF(I14="","",I14*J14)</f>
        <v/>
      </c>
    </row>
    <row r="15" spans="1:11" s="26" customFormat="1" ht="15" customHeight="1">
      <c r="A15" s="27"/>
      <c r="B15" s="27"/>
      <c r="C15" s="18"/>
      <c r="D15" s="27"/>
      <c r="E15" s="88"/>
      <c r="F15" s="25"/>
      <c r="G15" s="21" t="s">
        <v>41</v>
      </c>
      <c r="H15" s="29" t="s">
        <v>42</v>
      </c>
      <c r="I15" s="2"/>
      <c r="J15" s="28">
        <v>1.5</v>
      </c>
      <c r="K15" s="86" t="str">
        <f>IF(I15="","",I15*J15)</f>
        <v/>
      </c>
    </row>
    <row r="16" spans="1:11" s="26" customFormat="1" ht="15" customHeight="1">
      <c r="A16" s="17" t="s">
        <v>26</v>
      </c>
      <c r="B16" s="36" t="s">
        <v>27</v>
      </c>
      <c r="C16" s="1"/>
      <c r="D16" s="113" t="s">
        <v>12</v>
      </c>
      <c r="E16" s="90" t="str">
        <f>IF(C16="","",0)</f>
        <v/>
      </c>
      <c r="F16" s="25"/>
      <c r="G16" s="21"/>
      <c r="H16" s="37"/>
      <c r="I16" s="21"/>
      <c r="J16" s="28"/>
      <c r="K16" s="86"/>
    </row>
    <row r="17" spans="1:11" s="26" customFormat="1" ht="19.5">
      <c r="A17" s="17" t="s">
        <v>33</v>
      </c>
      <c r="B17" s="36" t="s">
        <v>140</v>
      </c>
      <c r="C17" s="1"/>
      <c r="D17" s="113" t="s">
        <v>12</v>
      </c>
      <c r="E17" s="90" t="str">
        <f>IF(C17="","",0)</f>
        <v/>
      </c>
      <c r="F17" s="25"/>
      <c r="G17" s="21" t="s">
        <v>114</v>
      </c>
      <c r="H17" s="110" t="s">
        <v>115</v>
      </c>
      <c r="I17" s="2"/>
      <c r="J17" s="112" t="s">
        <v>118</v>
      </c>
      <c r="K17" s="86" t="str">
        <f>IF(I17="","",0)</f>
        <v/>
      </c>
    </row>
    <row r="18" spans="1:11" s="26" customFormat="1" ht="15" customHeight="1">
      <c r="A18" s="118" t="s">
        <v>113</v>
      </c>
      <c r="B18" s="36" t="s">
        <v>120</v>
      </c>
      <c r="C18" s="119"/>
      <c r="D18" s="114" t="s">
        <v>117</v>
      </c>
      <c r="E18" s="90" t="str">
        <f t="shared" ref="E18" si="3">IF(C18="","",0)</f>
        <v/>
      </c>
      <c r="F18" s="25"/>
      <c r="G18" s="97" t="s">
        <v>69</v>
      </c>
      <c r="H18" s="38" t="s">
        <v>102</v>
      </c>
      <c r="I18" s="102"/>
      <c r="J18" s="104">
        <v>1.25</v>
      </c>
      <c r="K18" s="103" t="str">
        <f t="shared" ref="K18" si="4">IF(I18="","",I18*J18)</f>
        <v/>
      </c>
    </row>
    <row r="19" spans="1:11" s="26" customFormat="1" ht="15" customHeight="1">
      <c r="A19" s="118" t="s">
        <v>24</v>
      </c>
      <c r="B19" s="36" t="s">
        <v>159</v>
      </c>
      <c r="C19" s="119"/>
      <c r="D19" s="114" t="s">
        <v>116</v>
      </c>
      <c r="E19" s="90" t="str">
        <f>IF(C19="","",0)</f>
        <v/>
      </c>
      <c r="F19" s="25"/>
      <c r="G19" s="237" t="s">
        <v>43</v>
      </c>
      <c r="H19" s="39" t="s">
        <v>54</v>
      </c>
      <c r="I19" s="195"/>
      <c r="J19" s="194">
        <v>5</v>
      </c>
      <c r="K19" s="211" t="str">
        <f t="shared" ref="K19" si="5">IF(I19="","",I19*J19)</f>
        <v/>
      </c>
    </row>
    <row r="20" spans="1:11" s="26" customFormat="1" ht="15" customHeight="1">
      <c r="A20" s="100"/>
      <c r="B20" s="36"/>
      <c r="C20" s="101"/>
      <c r="D20" s="114"/>
      <c r="E20" s="90" t="str">
        <f t="shared" ref="E20" si="6">IF(C20="","",0)</f>
        <v/>
      </c>
      <c r="F20" s="40"/>
      <c r="G20" s="174"/>
      <c r="H20" s="41" t="s">
        <v>53</v>
      </c>
      <c r="I20" s="183"/>
      <c r="J20" s="188"/>
      <c r="K20" s="181"/>
    </row>
    <row r="21" spans="1:11" s="26" customFormat="1" ht="15" customHeight="1">
      <c r="A21" s="100" t="s">
        <v>9</v>
      </c>
      <c r="B21" s="36" t="s">
        <v>137</v>
      </c>
      <c r="C21" s="101"/>
      <c r="D21" s="99">
        <v>3</v>
      </c>
      <c r="E21" s="98" t="str">
        <f t="shared" ref="E21" si="7">IF(C21="","",C21*D21)</f>
        <v/>
      </c>
      <c r="F21" s="25"/>
      <c r="G21" s="44" t="s">
        <v>122</v>
      </c>
      <c r="H21" s="42" t="s">
        <v>103</v>
      </c>
      <c r="I21" s="1"/>
      <c r="J21" s="45">
        <v>1</v>
      </c>
      <c r="K21" s="89" t="str">
        <f>IF(I21="","",I21*J21)</f>
        <v/>
      </c>
    </row>
    <row r="22" spans="1:11" s="26" customFormat="1" ht="15" customHeight="1">
      <c r="A22" s="17"/>
      <c r="B22" s="36"/>
      <c r="C22" s="1"/>
      <c r="D22" s="19"/>
      <c r="E22" s="88"/>
      <c r="F22" s="25"/>
      <c r="G22" s="27"/>
      <c r="H22" s="36"/>
      <c r="I22" s="46"/>
      <c r="J22" s="43"/>
      <c r="K22" s="88"/>
    </row>
    <row r="23" spans="1:11" s="26" customFormat="1" ht="15" customHeight="1">
      <c r="A23" s="100" t="s">
        <v>22</v>
      </c>
      <c r="B23" s="36" t="s">
        <v>60</v>
      </c>
      <c r="C23" s="101"/>
      <c r="D23" s="99">
        <v>2</v>
      </c>
      <c r="E23" s="98" t="str">
        <f>IF(C23="","",C23*D23)</f>
        <v/>
      </c>
      <c r="F23" s="25"/>
      <c r="G23" s="46" t="s">
        <v>96</v>
      </c>
      <c r="H23" s="47" t="s">
        <v>132</v>
      </c>
      <c r="I23" s="5"/>
      <c r="J23" s="48">
        <v>1.5</v>
      </c>
      <c r="K23" s="88" t="str">
        <f>IF(I23="","",I23*J23)</f>
        <v/>
      </c>
    </row>
    <row r="24" spans="1:11" s="26" customFormat="1" ht="15" customHeight="1">
      <c r="A24" s="100" t="s">
        <v>16</v>
      </c>
      <c r="B24" s="36" t="s">
        <v>59</v>
      </c>
      <c r="C24" s="101"/>
      <c r="D24" s="99">
        <v>3</v>
      </c>
      <c r="E24" s="98" t="str">
        <f>IF(C24="","",C24*D24)</f>
        <v/>
      </c>
      <c r="F24" s="25"/>
      <c r="G24" s="18" t="s">
        <v>97</v>
      </c>
      <c r="H24" s="24" t="s">
        <v>130</v>
      </c>
      <c r="I24" s="1"/>
      <c r="J24" s="48">
        <v>1.5</v>
      </c>
      <c r="K24" s="88" t="str">
        <f t="shared" ref="K24:K31" si="8">IF(I24="","",I24*J24)</f>
        <v/>
      </c>
    </row>
    <row r="25" spans="1:11" s="26" customFormat="1" ht="15" customHeight="1">
      <c r="A25" s="122"/>
      <c r="B25" s="36"/>
      <c r="C25" s="124"/>
      <c r="D25" s="125"/>
      <c r="E25" s="123"/>
      <c r="F25" s="25"/>
      <c r="G25" s="18" t="s">
        <v>129</v>
      </c>
      <c r="H25" s="24" t="s">
        <v>131</v>
      </c>
      <c r="I25" s="126"/>
      <c r="J25" s="127">
        <v>1.5</v>
      </c>
      <c r="K25" s="128" t="str">
        <f t="shared" si="8"/>
        <v/>
      </c>
    </row>
    <row r="26" spans="1:11" s="26" customFormat="1" ht="15" customHeight="1">
      <c r="A26" s="106"/>
      <c r="B26" s="36"/>
      <c r="C26" s="108"/>
      <c r="D26" s="109"/>
      <c r="E26" s="107" t="str">
        <f t="shared" ref="E26" si="9">IF(C26="","",C26*D26)</f>
        <v/>
      </c>
      <c r="F26" s="40"/>
      <c r="G26" s="18" t="s">
        <v>108</v>
      </c>
      <c r="H26" s="24" t="s">
        <v>109</v>
      </c>
      <c r="I26" s="1"/>
      <c r="J26" s="48">
        <v>2</v>
      </c>
      <c r="K26" s="88" t="str">
        <f t="shared" si="8"/>
        <v/>
      </c>
    </row>
    <row r="27" spans="1:11" s="26" customFormat="1" ht="15" customHeight="1">
      <c r="A27" s="176" t="s">
        <v>112</v>
      </c>
      <c r="B27" s="36" t="s">
        <v>58</v>
      </c>
      <c r="C27" s="182"/>
      <c r="D27" s="178">
        <v>14</v>
      </c>
      <c r="E27" s="180" t="str">
        <f>IF(C26="","",C28*D2)</f>
        <v/>
      </c>
      <c r="F27" s="40"/>
      <c r="G27" s="18" t="s">
        <v>98</v>
      </c>
      <c r="H27" s="36" t="s">
        <v>133</v>
      </c>
      <c r="I27" s="82"/>
      <c r="J27" s="81">
        <v>1.5</v>
      </c>
      <c r="K27" s="88" t="str">
        <f t="shared" si="8"/>
        <v/>
      </c>
    </row>
    <row r="28" spans="1:11" s="26" customFormat="1" ht="15" customHeight="1">
      <c r="A28" s="177"/>
      <c r="B28" s="36" t="s">
        <v>23</v>
      </c>
      <c r="C28" s="183"/>
      <c r="D28" s="179"/>
      <c r="E28" s="181"/>
      <c r="F28" s="40"/>
      <c r="G28" s="18" t="s">
        <v>99</v>
      </c>
      <c r="H28" s="36" t="s">
        <v>134</v>
      </c>
      <c r="I28" s="82"/>
      <c r="J28" s="81">
        <v>1.5</v>
      </c>
      <c r="K28" s="88" t="str">
        <f t="shared" si="8"/>
        <v/>
      </c>
    </row>
    <row r="29" spans="1:11" s="26" customFormat="1" ht="15" customHeight="1">
      <c r="A29" s="17" t="s">
        <v>13</v>
      </c>
      <c r="B29" s="36" t="s">
        <v>63</v>
      </c>
      <c r="C29" s="186"/>
      <c r="D29" s="185">
        <v>2</v>
      </c>
      <c r="E29" s="210" t="str">
        <f>IF(C29="","",C29*D29)</f>
        <v/>
      </c>
      <c r="F29" s="25"/>
      <c r="G29" s="18" t="s">
        <v>100</v>
      </c>
      <c r="H29" s="36" t="s">
        <v>135</v>
      </c>
      <c r="I29" s="82"/>
      <c r="J29" s="81">
        <v>1.5</v>
      </c>
      <c r="K29" s="88" t="str">
        <f t="shared" si="8"/>
        <v/>
      </c>
    </row>
    <row r="30" spans="1:11" s="26" customFormat="1" ht="15" customHeight="1">
      <c r="A30" s="17"/>
      <c r="B30" s="36" t="s">
        <v>64</v>
      </c>
      <c r="C30" s="186"/>
      <c r="D30" s="185"/>
      <c r="E30" s="210"/>
      <c r="F30" s="25"/>
      <c r="G30" s="18" t="s">
        <v>95</v>
      </c>
      <c r="H30" s="36" t="s">
        <v>68</v>
      </c>
      <c r="I30" s="82"/>
      <c r="J30" s="43">
        <v>2</v>
      </c>
      <c r="K30" s="88" t="str">
        <f t="shared" si="8"/>
        <v/>
      </c>
    </row>
    <row r="31" spans="1:11" s="26" customFormat="1" ht="15" customHeight="1">
      <c r="A31" s="17" t="s">
        <v>14</v>
      </c>
      <c r="B31" s="36" t="s">
        <v>63</v>
      </c>
      <c r="C31" s="186"/>
      <c r="D31" s="185">
        <v>2</v>
      </c>
      <c r="E31" s="180" t="str">
        <f t="shared" ref="E31" si="10">IF(C31="","",C31*D31)</f>
        <v/>
      </c>
      <c r="F31" s="25"/>
      <c r="G31" s="18" t="s">
        <v>77</v>
      </c>
      <c r="H31" s="36" t="s">
        <v>78</v>
      </c>
      <c r="I31" s="82"/>
      <c r="J31" s="43">
        <v>3.75</v>
      </c>
      <c r="K31" s="88" t="str">
        <f t="shared" si="8"/>
        <v/>
      </c>
    </row>
    <row r="32" spans="1:11" s="26" customFormat="1" ht="15" customHeight="1">
      <c r="A32" s="49"/>
      <c r="B32" s="42" t="s">
        <v>65</v>
      </c>
      <c r="C32" s="182"/>
      <c r="D32" s="236"/>
      <c r="E32" s="181"/>
      <c r="F32" s="25"/>
      <c r="G32" s="18" t="s">
        <v>89</v>
      </c>
      <c r="H32" s="36" t="s">
        <v>90</v>
      </c>
      <c r="I32" s="82"/>
      <c r="J32" s="111" t="s">
        <v>116</v>
      </c>
      <c r="K32" s="90" t="str">
        <f>IF(I32="","",0)</f>
        <v/>
      </c>
    </row>
    <row r="33" spans="1:11" s="26" customFormat="1" ht="15" customHeight="1">
      <c r="A33" s="184" t="s">
        <v>15</v>
      </c>
      <c r="B33" s="36" t="s">
        <v>63</v>
      </c>
      <c r="C33" s="186"/>
      <c r="D33" s="185">
        <v>2</v>
      </c>
      <c r="E33" s="180" t="str">
        <f t="shared" ref="E33" si="11">IF(C33="","",C33*D33)</f>
        <v/>
      </c>
      <c r="F33" s="25"/>
      <c r="G33" s="18" t="s">
        <v>167</v>
      </c>
      <c r="H33" s="36" t="s">
        <v>168</v>
      </c>
      <c r="I33" s="82"/>
      <c r="J33" s="240">
        <v>0.5</v>
      </c>
      <c r="K33" s="88" t="str">
        <f>IF(I33="","",I33*J33)</f>
        <v/>
      </c>
    </row>
    <row r="34" spans="1:11" s="26" customFormat="1" ht="21.75" customHeight="1">
      <c r="A34" s="184"/>
      <c r="B34" s="36" t="s">
        <v>66</v>
      </c>
      <c r="C34" s="186"/>
      <c r="D34" s="185"/>
      <c r="E34" s="181"/>
      <c r="F34" s="25"/>
      <c r="G34" s="18" t="s">
        <v>160</v>
      </c>
      <c r="H34" s="36" t="s">
        <v>169</v>
      </c>
      <c r="I34" s="170"/>
      <c r="J34" s="168" t="s">
        <v>162</v>
      </c>
      <c r="K34" s="169" t="str">
        <f>IF(I34="","",I34*J34)</f>
        <v/>
      </c>
    </row>
    <row r="35" spans="1:11" s="26" customFormat="1" ht="15" customHeight="1">
      <c r="A35" s="177" t="s">
        <v>19</v>
      </c>
      <c r="B35" s="41" t="s">
        <v>63</v>
      </c>
      <c r="C35" s="183"/>
      <c r="D35" s="179">
        <v>2</v>
      </c>
      <c r="E35" s="180" t="str">
        <f t="shared" ref="E35" si="12">IF(C35="","",C35*D35)</f>
        <v/>
      </c>
      <c r="F35" s="25"/>
      <c r="G35" s="18" t="s">
        <v>11</v>
      </c>
      <c r="H35" s="24" t="s">
        <v>55</v>
      </c>
      <c r="I35" s="80"/>
      <c r="J35" s="43">
        <v>25</v>
      </c>
      <c r="K35" s="88" t="str">
        <f>IF(I35="","",I35*J35)</f>
        <v/>
      </c>
    </row>
    <row r="36" spans="1:11" s="26" customFormat="1" ht="15" customHeight="1">
      <c r="A36" s="184"/>
      <c r="B36" s="36" t="s">
        <v>67</v>
      </c>
      <c r="C36" s="186"/>
      <c r="D36" s="185"/>
      <c r="E36" s="181"/>
      <c r="F36" s="40"/>
      <c r="G36" s="173" t="s">
        <v>72</v>
      </c>
      <c r="H36" s="50" t="s">
        <v>73</v>
      </c>
      <c r="I36" s="182"/>
      <c r="J36" s="187">
        <v>40</v>
      </c>
      <c r="K36" s="180" t="str">
        <f>IF(I36="","",I36*J36)</f>
        <v/>
      </c>
    </row>
    <row r="37" spans="1:11" s="26" customFormat="1" ht="15" customHeight="1">
      <c r="A37" s="184" t="s">
        <v>18</v>
      </c>
      <c r="B37" s="36" t="s">
        <v>63</v>
      </c>
      <c r="C37" s="186"/>
      <c r="D37" s="185">
        <v>1</v>
      </c>
      <c r="E37" s="180" t="str">
        <f t="shared" ref="E37" si="13">IF(C37="","",C37*D37)</f>
        <v/>
      </c>
      <c r="F37" s="40"/>
      <c r="G37" s="174"/>
      <c r="H37" s="51" t="s">
        <v>76</v>
      </c>
      <c r="I37" s="183"/>
      <c r="J37" s="188"/>
      <c r="K37" s="181"/>
    </row>
    <row r="38" spans="1:11" s="26" customFormat="1" ht="15" customHeight="1">
      <c r="A38" s="184"/>
      <c r="B38" s="36" t="s">
        <v>47</v>
      </c>
      <c r="C38" s="186"/>
      <c r="D38" s="185"/>
      <c r="E38" s="181"/>
      <c r="F38" s="25"/>
      <c r="G38" s="173" t="s">
        <v>104</v>
      </c>
      <c r="H38" s="50" t="s">
        <v>73</v>
      </c>
      <c r="I38" s="182"/>
      <c r="J38" s="187">
        <v>25</v>
      </c>
      <c r="K38" s="180" t="str">
        <f>IF(I38="","",I38*J38)</f>
        <v/>
      </c>
    </row>
    <row r="39" spans="1:11" s="26" customFormat="1" ht="15" customHeight="1">
      <c r="A39" s="17" t="s">
        <v>17</v>
      </c>
      <c r="B39" s="36" t="s">
        <v>61</v>
      </c>
      <c r="C39" s="1"/>
      <c r="D39" s="19">
        <v>2</v>
      </c>
      <c r="E39" s="88" t="str">
        <f t="shared" ref="E39" si="14">IF(C39="","",C39*D39)</f>
        <v/>
      </c>
      <c r="F39" s="25"/>
      <c r="G39" s="174"/>
      <c r="H39" s="41" t="s">
        <v>139</v>
      </c>
      <c r="I39" s="183"/>
      <c r="J39" s="188"/>
      <c r="K39" s="181"/>
    </row>
    <row r="40" spans="1:11" s="26" customFormat="1" ht="15" customHeight="1">
      <c r="A40" s="212" t="s">
        <v>62</v>
      </c>
      <c r="B40" s="52" t="s">
        <v>37</v>
      </c>
      <c r="C40" s="209"/>
      <c r="D40" s="175">
        <v>3</v>
      </c>
      <c r="E40" s="210" t="str">
        <f>IF(C40="","",C40*D40)</f>
        <v/>
      </c>
      <c r="F40" s="25"/>
      <c r="G40" s="53"/>
      <c r="H40" s="51"/>
      <c r="I40" s="53"/>
      <c r="J40" s="85"/>
      <c r="K40" s="88"/>
    </row>
    <row r="41" spans="1:11" s="26" customFormat="1" ht="19.5">
      <c r="A41" s="212"/>
      <c r="B41" s="31" t="s">
        <v>85</v>
      </c>
      <c r="C41" s="209"/>
      <c r="D41" s="175"/>
      <c r="E41" s="210"/>
      <c r="F41" s="25"/>
      <c r="G41" s="18" t="s">
        <v>164</v>
      </c>
      <c r="H41" s="24" t="s">
        <v>141</v>
      </c>
      <c r="I41" s="1"/>
      <c r="J41" s="115" t="s">
        <v>119</v>
      </c>
      <c r="K41" s="90" t="str">
        <f>IF(I41="","",0)</f>
        <v/>
      </c>
    </row>
    <row r="42" spans="1:11" s="26" customFormat="1" ht="15" customHeight="1">
      <c r="A42" s="212" t="s">
        <v>25</v>
      </c>
      <c r="B42" s="52" t="s">
        <v>51</v>
      </c>
      <c r="C42" s="235"/>
      <c r="D42" s="171" t="s">
        <v>12</v>
      </c>
      <c r="E42" s="238" t="str">
        <f>IF(C42="","",0)</f>
        <v/>
      </c>
      <c r="F42" s="25"/>
      <c r="G42" s="18" t="s">
        <v>91</v>
      </c>
      <c r="H42" s="24" t="s">
        <v>107</v>
      </c>
      <c r="I42" s="1"/>
      <c r="J42" s="115" t="s">
        <v>116</v>
      </c>
      <c r="K42" s="90" t="str">
        <f t="shared" ref="K42:K44" si="15">IF(I42="","",0)</f>
        <v/>
      </c>
    </row>
    <row r="43" spans="1:11" s="26" customFormat="1" ht="19.5">
      <c r="A43" s="212"/>
      <c r="B43" s="31" t="s">
        <v>50</v>
      </c>
      <c r="C43" s="235"/>
      <c r="D43" s="172"/>
      <c r="E43" s="239"/>
      <c r="F43" s="25"/>
      <c r="G43" s="18" t="s">
        <v>36</v>
      </c>
      <c r="H43" s="120" t="s">
        <v>143</v>
      </c>
      <c r="I43" s="1"/>
      <c r="J43" s="116" t="s">
        <v>161</v>
      </c>
      <c r="K43" s="91" t="str">
        <f t="shared" si="15"/>
        <v/>
      </c>
    </row>
    <row r="44" spans="1:11" s="26" customFormat="1" ht="21" customHeight="1">
      <c r="A44" s="212" t="s">
        <v>38</v>
      </c>
      <c r="B44" s="52" t="s">
        <v>37</v>
      </c>
      <c r="C44" s="209"/>
      <c r="D44" s="175">
        <v>3</v>
      </c>
      <c r="E44" s="210" t="str">
        <f>IF(C44="","",C44*D44)</f>
        <v/>
      </c>
      <c r="F44" s="25"/>
      <c r="G44" s="117" t="s">
        <v>123</v>
      </c>
      <c r="H44" s="36" t="s">
        <v>142</v>
      </c>
      <c r="I44" s="1"/>
      <c r="J44" s="116" t="s">
        <v>125</v>
      </c>
      <c r="K44" s="91" t="str">
        <f t="shared" si="15"/>
        <v/>
      </c>
    </row>
    <row r="45" spans="1:11" s="26" customFormat="1" ht="15" customHeight="1">
      <c r="A45" s="212"/>
      <c r="B45" s="31" t="s">
        <v>84</v>
      </c>
      <c r="C45" s="209"/>
      <c r="D45" s="175"/>
      <c r="E45" s="210"/>
      <c r="F45" s="25"/>
      <c r="G45" s="18"/>
      <c r="H45" s="24"/>
      <c r="I45" s="18"/>
      <c r="J45" s="43"/>
      <c r="K45" s="88" t="str">
        <f>IF(I45="","","$0.00")</f>
        <v/>
      </c>
    </row>
    <row r="46" spans="1:11" s="26" customFormat="1" ht="15" customHeight="1">
      <c r="A46" s="212" t="s">
        <v>39</v>
      </c>
      <c r="B46" s="52" t="s">
        <v>37</v>
      </c>
      <c r="C46" s="209"/>
      <c r="D46" s="175">
        <v>3</v>
      </c>
      <c r="E46" s="210" t="str">
        <f t="shared" ref="E46" si="16">IF(C46="","",C46*D46)</f>
        <v/>
      </c>
      <c r="F46" s="40"/>
      <c r="G46" s="18" t="s">
        <v>44</v>
      </c>
      <c r="H46" s="24" t="s">
        <v>45</v>
      </c>
      <c r="I46" s="18"/>
      <c r="J46" s="84" t="s">
        <v>12</v>
      </c>
      <c r="K46" s="91" t="str">
        <f>IF(I46="","",0)</f>
        <v/>
      </c>
    </row>
    <row r="47" spans="1:11" s="26" customFormat="1" ht="24.75" customHeight="1">
      <c r="A47" s="212"/>
      <c r="B47" s="31" t="s">
        <v>92</v>
      </c>
      <c r="C47" s="209"/>
      <c r="D47" s="175"/>
      <c r="E47" s="210"/>
      <c r="F47" s="40"/>
      <c r="G47" s="121" t="s">
        <v>127</v>
      </c>
      <c r="H47" s="129" t="s">
        <v>28</v>
      </c>
      <c r="I47" s="1"/>
      <c r="J47" s="130">
        <v>2</v>
      </c>
      <c r="K47" s="88" t="str">
        <f>IF(I47="","",I47*J47)</f>
        <v/>
      </c>
    </row>
    <row r="48" spans="1:11" s="26" customFormat="1" ht="15" customHeight="1">
      <c r="A48" s="17" t="s">
        <v>157</v>
      </c>
      <c r="B48" s="54" t="s">
        <v>158</v>
      </c>
      <c r="C48" s="18"/>
      <c r="D48" s="19">
        <v>1.25</v>
      </c>
      <c r="E48" s="88"/>
      <c r="F48" s="40"/>
      <c r="G48" s="55" t="s">
        <v>48</v>
      </c>
      <c r="H48" s="56" t="s">
        <v>49</v>
      </c>
      <c r="I48" s="6"/>
      <c r="J48" s="57">
        <v>50</v>
      </c>
      <c r="K48" s="88" t="str">
        <f t="shared" ref="K48:K52" si="17">IF(I48="","",I48*J48)</f>
        <v/>
      </c>
    </row>
    <row r="49" spans="1:11" s="26" customFormat="1" ht="15" customHeight="1">
      <c r="A49" s="212" t="s">
        <v>46</v>
      </c>
      <c r="B49" s="31" t="s">
        <v>37</v>
      </c>
      <c r="C49" s="209"/>
      <c r="D49" s="175">
        <v>5.5</v>
      </c>
      <c r="E49" s="210" t="str">
        <f t="shared" ref="E49:E51" si="18">IF(C49="","",C49*D49)</f>
        <v/>
      </c>
      <c r="F49" s="25"/>
      <c r="G49" s="18" t="s">
        <v>74</v>
      </c>
      <c r="H49" s="36" t="s">
        <v>75</v>
      </c>
      <c r="I49" s="1"/>
      <c r="J49" s="43">
        <v>3</v>
      </c>
      <c r="K49" s="88" t="str">
        <f t="shared" si="17"/>
        <v/>
      </c>
    </row>
    <row r="50" spans="1:11" s="26" customFormat="1" ht="15" customHeight="1">
      <c r="A50" s="212"/>
      <c r="B50" s="31" t="s">
        <v>83</v>
      </c>
      <c r="C50" s="209"/>
      <c r="D50" s="175"/>
      <c r="E50" s="210"/>
      <c r="F50" s="25"/>
      <c r="G50" s="46" t="s">
        <v>70</v>
      </c>
      <c r="H50" s="41" t="s">
        <v>71</v>
      </c>
      <c r="I50" s="5"/>
      <c r="J50" s="48">
        <v>5</v>
      </c>
      <c r="K50" s="88" t="str">
        <f t="shared" si="17"/>
        <v/>
      </c>
    </row>
    <row r="51" spans="1:11" s="26" customFormat="1" ht="15" customHeight="1">
      <c r="A51" s="18"/>
      <c r="B51" s="24"/>
      <c r="C51" s="18"/>
      <c r="D51" s="19"/>
      <c r="E51" s="88" t="str">
        <f t="shared" si="18"/>
        <v/>
      </c>
      <c r="F51" s="25"/>
      <c r="G51" s="18" t="s">
        <v>21</v>
      </c>
      <c r="H51" s="58" t="s">
        <v>20</v>
      </c>
      <c r="I51" s="1"/>
      <c r="J51" s="43">
        <v>15</v>
      </c>
      <c r="K51" s="88" t="str">
        <f t="shared" si="17"/>
        <v/>
      </c>
    </row>
    <row r="52" spans="1:11" s="26" customFormat="1" ht="15" customHeight="1">
      <c r="A52" s="18" t="s">
        <v>163</v>
      </c>
      <c r="B52" s="24" t="s">
        <v>94</v>
      </c>
      <c r="C52" s="1"/>
      <c r="D52" s="105" t="s">
        <v>12</v>
      </c>
      <c r="E52" s="95" t="str">
        <f>IF(C52="","",0)</f>
        <v/>
      </c>
      <c r="F52" s="25"/>
      <c r="G52" s="59" t="s">
        <v>32</v>
      </c>
      <c r="H52" s="60" t="s">
        <v>31</v>
      </c>
      <c r="I52" s="7"/>
      <c r="J52" s="61">
        <v>5</v>
      </c>
      <c r="K52" s="92" t="str">
        <f t="shared" si="17"/>
        <v/>
      </c>
    </row>
    <row r="53" spans="1:11" s="26" customFormat="1" ht="15" customHeight="1">
      <c r="A53" s="18"/>
      <c r="B53" s="24"/>
      <c r="C53" s="18"/>
      <c r="D53" s="19"/>
      <c r="E53" s="88"/>
      <c r="F53" s="25"/>
      <c r="G53" s="223" t="s">
        <v>121</v>
      </c>
      <c r="H53" s="224"/>
      <c r="I53" s="224"/>
      <c r="J53" s="224"/>
      <c r="K53" s="225"/>
    </row>
    <row r="54" spans="1:11" s="26" customFormat="1" ht="15" customHeight="1">
      <c r="A54" s="18" t="s">
        <v>101</v>
      </c>
      <c r="B54" s="24" t="s">
        <v>93</v>
      </c>
      <c r="C54" s="1"/>
      <c r="D54" s="19">
        <v>1.25</v>
      </c>
      <c r="E54" s="88" t="str">
        <f t="shared" ref="E54" si="19">IF(C54="","",C54*D54)</f>
        <v/>
      </c>
      <c r="F54" s="25"/>
      <c r="G54" s="226"/>
      <c r="H54" s="227"/>
      <c r="I54" s="227"/>
      <c r="J54" s="227"/>
      <c r="K54" s="228"/>
    </row>
    <row r="55" spans="1:11" s="26" customFormat="1" ht="15" customHeight="1">
      <c r="A55" s="18"/>
      <c r="B55" s="24"/>
      <c r="C55" s="18"/>
      <c r="D55" s="153"/>
      <c r="E55" s="88"/>
      <c r="F55" s="62"/>
      <c r="G55" s="226"/>
      <c r="H55" s="227"/>
      <c r="I55" s="227"/>
      <c r="J55" s="227"/>
      <c r="K55" s="228"/>
    </row>
    <row r="56" spans="1:11" s="26" customFormat="1" ht="3" customHeight="1">
      <c r="A56" s="63"/>
      <c r="B56" s="64"/>
      <c r="C56" s="65"/>
      <c r="D56" s="66"/>
      <c r="E56" s="96" t="str">
        <f t="shared" ref="E56" si="20">IF(C56="","",C56*D56)</f>
        <v/>
      </c>
      <c r="F56" s="25"/>
      <c r="G56" s="229"/>
      <c r="H56" s="230"/>
      <c r="I56" s="230"/>
      <c r="J56" s="230"/>
      <c r="K56" s="231"/>
    </row>
    <row r="57" spans="1:11" ht="3" customHeight="1">
      <c r="A57" s="11"/>
      <c r="B57" s="67"/>
      <c r="C57" s="20"/>
      <c r="D57" s="68"/>
      <c r="E57" s="12"/>
      <c r="F57" s="25"/>
      <c r="G57" s="20"/>
      <c r="H57" s="25"/>
      <c r="I57" s="25"/>
      <c r="J57" s="69"/>
      <c r="K57" s="12"/>
    </row>
    <row r="58" spans="1:11" ht="9.6" customHeight="1">
      <c r="A58" s="11"/>
      <c r="B58" s="11"/>
      <c r="C58" s="11"/>
      <c r="D58" s="20"/>
      <c r="E58" s="12"/>
      <c r="F58" s="11"/>
      <c r="G58" s="11"/>
      <c r="H58" s="11"/>
      <c r="I58" s="11"/>
      <c r="J58" s="11"/>
      <c r="K58" s="12"/>
    </row>
    <row r="59" spans="1:11" ht="12" customHeight="1" thickBot="1">
      <c r="A59" s="133" t="s">
        <v>6</v>
      </c>
      <c r="B59" s="166"/>
      <c r="C59" s="14"/>
      <c r="D59" s="14"/>
      <c r="E59" s="12"/>
      <c r="F59" s="14"/>
      <c r="G59" s="14"/>
      <c r="H59" s="221" t="s">
        <v>111</v>
      </c>
      <c r="I59" s="221"/>
      <c r="J59" s="219" t="str">
        <f>IF(SUM(E8:E55,K8:K52)=0,"",SUM(E8:E55,K8:K52))</f>
        <v/>
      </c>
      <c r="K59" s="220"/>
    </row>
    <row r="60" spans="1:11" ht="15" customHeight="1">
      <c r="A60" s="11"/>
      <c r="B60" s="196" t="s">
        <v>149</v>
      </c>
      <c r="C60" s="196"/>
      <c r="D60" s="196"/>
      <c r="E60" s="196"/>
      <c r="F60" s="11"/>
      <c r="G60" s="11"/>
      <c r="H60" s="11"/>
      <c r="I60" s="11"/>
      <c r="J60" s="133"/>
      <c r="K60" s="12"/>
    </row>
    <row r="61" spans="1:11" ht="15" customHeight="1">
      <c r="A61" s="133" t="s">
        <v>126</v>
      </c>
      <c r="B61" s="222"/>
      <c r="C61" s="222"/>
      <c r="D61" s="222"/>
      <c r="E61" s="222"/>
      <c r="F61" s="147"/>
      <c r="G61" s="142" t="s">
        <v>79</v>
      </c>
      <c r="H61" s="216"/>
      <c r="I61" s="216"/>
      <c r="J61" s="143" t="s">
        <v>7</v>
      </c>
      <c r="K61" s="12"/>
    </row>
    <row r="62" spans="1:11" ht="16.5" customHeight="1">
      <c r="A62" s="217" t="s">
        <v>145</v>
      </c>
      <c r="B62" s="144" t="s">
        <v>146</v>
      </c>
      <c r="C62" s="138"/>
      <c r="D62" s="136"/>
      <c r="E62" s="137"/>
      <c r="F62" s="70"/>
      <c r="G62" s="70"/>
      <c r="H62" s="70"/>
      <c r="I62" s="70"/>
      <c r="J62" s="71"/>
      <c r="K62" s="72"/>
    </row>
    <row r="63" spans="1:11" ht="20.25" customHeight="1">
      <c r="A63" s="218"/>
      <c r="B63" s="215"/>
      <c r="C63" s="215"/>
      <c r="D63" s="215"/>
      <c r="E63" s="215"/>
      <c r="F63" s="215"/>
      <c r="G63" s="215"/>
      <c r="H63" s="215"/>
      <c r="I63" s="215"/>
      <c r="J63" s="215"/>
      <c r="K63" s="73"/>
    </row>
    <row r="64" spans="1:11" ht="14.25" customHeight="1">
      <c r="A64" s="135" t="s">
        <v>29</v>
      </c>
      <c r="B64" s="145"/>
      <c r="C64" s="213" t="s">
        <v>144</v>
      </c>
      <c r="D64" s="213"/>
      <c r="E64" s="213"/>
      <c r="F64" s="213"/>
      <c r="G64" s="148" t="s">
        <v>144</v>
      </c>
      <c r="H64" s="146"/>
      <c r="I64" s="140"/>
      <c r="J64" s="141"/>
      <c r="K64" s="149"/>
    </row>
    <row r="65" spans="1:10" ht="13.9" customHeight="1">
      <c r="A65" s="151" t="s">
        <v>56</v>
      </c>
      <c r="B65" s="166"/>
      <c r="C65" s="150" t="s">
        <v>147</v>
      </c>
      <c r="D65" s="232"/>
      <c r="E65" s="232"/>
      <c r="F65" s="232"/>
      <c r="G65" s="152" t="s">
        <v>154</v>
      </c>
      <c r="H65" s="166"/>
      <c r="I65" s="139"/>
      <c r="J65" s="139"/>
    </row>
    <row r="66" spans="1:10">
      <c r="C66" s="14"/>
      <c r="I66" s="13"/>
      <c r="J66" s="14"/>
    </row>
    <row r="67" spans="1:10" ht="18.75">
      <c r="A67" s="214" t="s">
        <v>150</v>
      </c>
      <c r="B67" s="214"/>
      <c r="C67" s="214"/>
      <c r="D67" s="214"/>
      <c r="E67" s="214"/>
      <c r="H67" s="78"/>
      <c r="J67" s="74"/>
    </row>
    <row r="68" spans="1:10">
      <c r="H68" s="67"/>
    </row>
    <row r="75" spans="1:10">
      <c r="C75" s="14"/>
      <c r="D75" s="15"/>
    </row>
  </sheetData>
  <mergeCells count="81">
    <mergeCell ref="G12:G13"/>
    <mergeCell ref="E29:E30"/>
    <mergeCell ref="E31:E32"/>
    <mergeCell ref="C44:C45"/>
    <mergeCell ref="E44:E45"/>
    <mergeCell ref="C42:C43"/>
    <mergeCell ref="D44:D45"/>
    <mergeCell ref="C29:C30"/>
    <mergeCell ref="D31:D32"/>
    <mergeCell ref="D29:D30"/>
    <mergeCell ref="D37:D38"/>
    <mergeCell ref="E37:E38"/>
    <mergeCell ref="D35:D36"/>
    <mergeCell ref="E35:E36"/>
    <mergeCell ref="G19:G20"/>
    <mergeCell ref="E42:E43"/>
    <mergeCell ref="C64:F64"/>
    <mergeCell ref="A67:E67"/>
    <mergeCell ref="B63:J63"/>
    <mergeCell ref="H61:I61"/>
    <mergeCell ref="A46:A47"/>
    <mergeCell ref="C46:C47"/>
    <mergeCell ref="D46:D47"/>
    <mergeCell ref="E46:E47"/>
    <mergeCell ref="E49:E50"/>
    <mergeCell ref="A62:A63"/>
    <mergeCell ref="J59:K59"/>
    <mergeCell ref="H59:I59"/>
    <mergeCell ref="A49:A50"/>
    <mergeCell ref="B61:E61"/>
    <mergeCell ref="G53:K56"/>
    <mergeCell ref="D65:F65"/>
    <mergeCell ref="C49:C50"/>
    <mergeCell ref="A44:A45"/>
    <mergeCell ref="A37:A38"/>
    <mergeCell ref="C35:C36"/>
    <mergeCell ref="A35:A36"/>
    <mergeCell ref="A40:A41"/>
    <mergeCell ref="A42:A43"/>
    <mergeCell ref="C37:C38"/>
    <mergeCell ref="D49:D50"/>
    <mergeCell ref="B60:E60"/>
    <mergeCell ref="A1:K1"/>
    <mergeCell ref="B3:D3"/>
    <mergeCell ref="B4:D4"/>
    <mergeCell ref="B5:D5"/>
    <mergeCell ref="E3:K3"/>
    <mergeCell ref="I2:K2"/>
    <mergeCell ref="E4:I4"/>
    <mergeCell ref="I5:K5"/>
    <mergeCell ref="G8:G9"/>
    <mergeCell ref="I8:I9"/>
    <mergeCell ref="C40:C41"/>
    <mergeCell ref="E40:E41"/>
    <mergeCell ref="K19:K20"/>
    <mergeCell ref="K36:K37"/>
    <mergeCell ref="I38:I39"/>
    <mergeCell ref="J38:J39"/>
    <mergeCell ref="K38:K39"/>
    <mergeCell ref="K8:K9"/>
    <mergeCell ref="J8:J9"/>
    <mergeCell ref="I12:I13"/>
    <mergeCell ref="J12:J13"/>
    <mergeCell ref="K12:K13"/>
    <mergeCell ref="J19:J20"/>
    <mergeCell ref="I19:I20"/>
    <mergeCell ref="J36:J37"/>
    <mergeCell ref="I36:I37"/>
    <mergeCell ref="D42:D43"/>
    <mergeCell ref="G36:G37"/>
    <mergeCell ref="D40:D41"/>
    <mergeCell ref="G38:G39"/>
    <mergeCell ref="A27:A28"/>
    <mergeCell ref="D27:D28"/>
    <mergeCell ref="E27:E28"/>
    <mergeCell ref="C27:C28"/>
    <mergeCell ref="A33:A34"/>
    <mergeCell ref="D33:D34"/>
    <mergeCell ref="C33:C34"/>
    <mergeCell ref="E33:E34"/>
    <mergeCell ref="C31:C32"/>
  </mergeCells>
  <phoneticPr fontId="2"/>
  <printOptions horizontalCentered="1"/>
  <pageMargins left="0.19685039370078741" right="0.19685039370078741" top="0.27559055118110237" bottom="0.19685039370078741" header="0.27559055118110237" footer="0.19685039370078741"/>
  <pageSetup paperSize="9" scale="81" fitToWidth="0" orientation="portrait" horizontalDpi="1200" verticalDpi="1200" copies="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2.7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Order_Form</vt:lpstr>
      <vt:lpstr>Sheet1</vt:lpstr>
      <vt:lpstr>Order_Form!Print_Area</vt:lpstr>
    </vt:vector>
  </TitlesOfParts>
  <Company>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2011-12 RI Japan Office customized publication order form</dc:title>
  <dc:creator>Tomohiro Mori</dc:creator>
  <cp:lastModifiedBy>Sakiko Uda</cp:lastModifiedBy>
  <cp:lastPrinted>2018-01-15T02:08:56Z</cp:lastPrinted>
  <dcterms:created xsi:type="dcterms:W3CDTF">2008-06-11T01:00:10Z</dcterms:created>
  <dcterms:modified xsi:type="dcterms:W3CDTF">2018-01-31T08:28:28Z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