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3_ncr:1_{94A94887-3534-4C3C-829B-7E4418E8A9D4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Order_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" l="1"/>
  <c r="K51" i="1"/>
  <c r="K49" i="1"/>
  <c r="K47" i="1"/>
  <c r="K46" i="1"/>
  <c r="K45" i="1"/>
  <c r="K44" i="1"/>
  <c r="K40" i="1"/>
  <c r="K38" i="1"/>
  <c r="K37" i="1"/>
  <c r="K36" i="1"/>
  <c r="K35" i="1"/>
  <c r="K32" i="1"/>
  <c r="K30" i="1"/>
  <c r="K28" i="1"/>
  <c r="K27" i="1"/>
  <c r="K25" i="1"/>
  <c r="K24" i="1"/>
  <c r="K22" i="1"/>
  <c r="K20" i="1"/>
  <c r="K19" i="1"/>
  <c r="K18" i="1"/>
  <c r="K17" i="1"/>
  <c r="K16" i="1"/>
  <c r="K15" i="1"/>
  <c r="K14" i="1"/>
  <c r="K13" i="1"/>
  <c r="K12" i="1"/>
  <c r="K10" i="1"/>
  <c r="K9" i="1"/>
  <c r="K8" i="1"/>
  <c r="E44" i="1"/>
  <c r="E43" i="1"/>
  <c r="E40" i="1"/>
  <c r="E39" i="1"/>
  <c r="E36" i="1"/>
  <c r="E34" i="1"/>
  <c r="E31" i="1"/>
  <c r="E27" i="1"/>
  <c r="E24" i="1"/>
  <c r="E23" i="1"/>
  <c r="E21" i="1"/>
  <c r="E20" i="1"/>
  <c r="E19" i="1"/>
  <c r="E14" i="1"/>
  <c r="E18" i="1"/>
  <c r="E17" i="1"/>
  <c r="E16" i="1"/>
  <c r="E13" i="1"/>
  <c r="E12" i="1"/>
  <c r="E11" i="1"/>
  <c r="E9" i="1"/>
  <c r="E8" i="1"/>
  <c r="E33" i="1" l="1"/>
  <c r="K52" i="1"/>
  <c r="K50" i="1" l="1"/>
  <c r="J60" i="1" s="1"/>
  <c r="K6" i="1" l="1"/>
  <c r="E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  <author>Satoru Nawata</author>
  </authors>
  <commentList>
    <comment ref="A14" authorId="0" shapeId="0" xr:uid="{E72CC624-12FF-47FF-B5FB-C4C4603930E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https://shop.rotary.org/rotary-peace-centers-pins-089</t>
        </r>
      </text>
    </comment>
    <comment ref="A27" authorId="1" shapeId="0" xr:uid="{F5D5AD4D-2C63-4A18-B760-F8D0BEA1E396}">
      <text>
        <r>
          <rPr>
            <b/>
            <sz val="9"/>
            <color indexed="81"/>
            <rFont val="MS P ゴシック"/>
            <family val="3"/>
            <charset val="128"/>
          </rPr>
          <t>印刷冊子は在庫限りのお取り扱いとなっております。
在庫終了後、電子版のみの一本化となります。</t>
        </r>
      </text>
    </comment>
    <comment ref="G27" authorId="0" shapeId="0" xr:uid="{2BEE6D03-5361-452D-8DA0-C1754FB2CA20}">
      <text>
        <r>
          <rPr>
            <sz val="9"/>
            <color indexed="81"/>
            <rFont val="MS P ゴシック"/>
            <family val="3"/>
            <charset val="128"/>
          </rPr>
          <t>在庫限り、部数限定のお取り扱いとなります。</t>
        </r>
      </text>
    </comment>
    <comment ref="G28" authorId="0" shapeId="0" xr:uid="{5FE52B10-5CE7-4C55-8B88-8DA6EEE89D14}">
      <text>
        <r>
          <rPr>
            <sz val="9"/>
            <color indexed="81"/>
            <rFont val="MS P ゴシック"/>
            <family val="3"/>
            <charset val="128"/>
          </rPr>
          <t>在庫限り、部数限定のお取り扱いとなります。</t>
        </r>
      </text>
    </comment>
    <comment ref="A29" authorId="1" shapeId="0" xr:uid="{EB24F534-8F40-49B6-BB99-F71BEF7F0EC2}">
      <text>
        <r>
          <rPr>
            <b/>
            <sz val="9"/>
            <color indexed="81"/>
            <rFont val="MS P ゴシック"/>
            <family val="3"/>
            <charset val="128"/>
          </rPr>
          <t>在庫終了後、電子版のみの一本化となります。</t>
        </r>
      </text>
    </comment>
    <comment ref="G30" authorId="0" shapeId="0" xr:uid="{7D130C33-DF06-41DB-95BF-0E67CC4CC106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G32" authorId="0" shapeId="0" xr:uid="{963AA314-7A47-4199-BEFF-211CC6189A77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A34" authorId="1" shapeId="0" xr:uid="{6AE7ACDB-1A89-4705-9A5C-B956DCBF2A57}">
      <text>
        <r>
          <rPr>
            <b/>
            <sz val="9"/>
            <color indexed="81"/>
            <rFont val="MS P ゴシック"/>
            <family val="3"/>
            <charset val="128"/>
          </rPr>
          <t>印刷冊子は在庫限りのお取り扱いとなっております。
在庫終了後、電子版のみの一本化となります。</t>
        </r>
      </text>
    </comment>
    <comment ref="G44" authorId="0" shapeId="0" xr:uid="{1794C020-8075-4B90-B671-0B9B0938B553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https://shop.rotary.org/end-polio-now-pins-988-609</t>
        </r>
      </text>
    </comment>
    <comment ref="G45" authorId="0" shapeId="0" xr:uid="{86E2E503-2E94-4CE7-9E27-7593D67A4AEB}">
      <text>
        <r>
          <rPr>
            <sz val="9"/>
            <color indexed="81"/>
            <rFont val="MS P ゴシック"/>
            <family val="3"/>
            <charset val="128"/>
          </rPr>
          <t>https://shop.rotary.org/health-pins-set-of-100</t>
        </r>
      </text>
    </comment>
    <comment ref="G46" authorId="0" shapeId="0" xr:uid="{EC0F8ACB-8F28-4CDE-BB8B-352D7D7F4F50}">
      <text>
        <r>
          <rPr>
            <sz val="9"/>
            <color indexed="81"/>
            <rFont val="MS P ゴシック"/>
            <family val="3"/>
            <charset val="128"/>
          </rPr>
          <t>https://shop.rotary.org/basic-education-and-literacy-pins-set-of-50</t>
        </r>
      </text>
    </comment>
    <comment ref="G47" authorId="0" shapeId="0" xr:uid="{0CE25A13-98D8-4082-8671-A1776BBF4C3C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</t>
        </r>
      </text>
    </comment>
    <comment ref="G49" authorId="0" shapeId="0" xr:uid="{1D392398-E56B-4484-94C5-8BCACFA61A86}">
      <text>
        <r>
          <rPr>
            <sz val="9"/>
            <color indexed="81"/>
            <rFont val="MS P ゴシック"/>
            <family val="3"/>
            <charset val="128"/>
          </rPr>
          <t xml:space="preserve">印刷冊子は在庫限りのお取り扱いとなっております。
在庫終了後、電子版のみの一本化となります。
</t>
        </r>
      </text>
    </comment>
  </commentList>
</comments>
</file>

<file path=xl/sharedStrings.xml><?xml version="1.0" encoding="utf-8"?>
<sst xmlns="http://schemas.openxmlformats.org/spreadsheetml/2006/main" count="176" uniqueCount="158">
  <si>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</si>
  <si>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</si>
  <si>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</si>
  <si>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</si>
  <si>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</si>
  <si>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</si>
  <si>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</si>
  <si>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</si>
  <si>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</si>
  <si>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</si>
  <si>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</si>
  <si>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</si>
  <si>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</si>
  <si>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</si>
  <si>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</si>
  <si>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</si>
  <si>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</si>
  <si>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</si>
  <si>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</si>
  <si>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</si>
  <si>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</si>
  <si>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</si>
  <si>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</si>
  <si>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</si>
  <si>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</si>
  <si>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</si>
  <si>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</si>
  <si>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</si>
  <si>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</si>
  <si>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</si>
  <si>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</si>
  <si>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</si>
  <si>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</si>
  <si>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</si>
  <si>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</si>
  <si>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</si>
  <si>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</si>
  <si>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</si>
  <si>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</si>
  <si>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</si>
  <si>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</si>
  <si>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</si>
  <si>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</si>
  <si>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</si>
  <si>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</si>
  <si>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850-JA</t>
    <phoneticPr fontId="2"/>
  </si>
  <si>
    <t>943-JA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</si>
  <si>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</si>
  <si>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</si>
  <si>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</si>
  <si>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</si>
  <si>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</si>
  <si>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</si>
  <si>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</si>
  <si>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</si>
  <si>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</si>
  <si>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</si>
  <si>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</si>
  <si>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</si>
  <si>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</si>
  <si>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</si>
  <si>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</si>
  <si>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</si>
  <si>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</si>
  <si>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</si>
  <si>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</si>
  <si>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</si>
  <si>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</si>
  <si>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</si>
  <si>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</si>
  <si>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</si>
  <si>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</si>
  <si>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</si>
  <si>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</si>
  <si>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</si>
  <si>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</si>
  <si>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</si>
  <si>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</si>
  <si>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</si>
  <si>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</si>
  <si>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</si>
  <si>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</si>
  <si>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</si>
  <si>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</si>
  <si>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</si>
  <si>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</si>
  <si>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</si>
  <si>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</si>
  <si>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</si>
  <si>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</si>
  <si>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</si>
  <si>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</si>
  <si>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</si>
  <si>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</si>
  <si>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</si>
  <si>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</si>
  <si>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</si>
  <si>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</si>
  <si>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</si>
  <si>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</si>
  <si>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</si>
  <si>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</si>
  <si>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</si>
  <si>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</si>
  <si>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</si>
  <si>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</si>
  <si>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</si>
  <si>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</si>
  <si>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</si>
  <si>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</si>
  <si>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</si>
  <si>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</si>
  <si>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</si>
  <si>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</si>
  <si>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</si>
  <si>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</si>
  <si>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</si>
  <si>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</si>
  <si>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ロータリー徽章のマグネット</t>
    <phoneticPr fontId="2"/>
  </si>
  <si>
    <t>528A</t>
    <phoneticPr fontId="2"/>
  </si>
  <si>
    <t>≫</t>
    <phoneticPr fontId="2"/>
  </si>
  <si>
    <r>
      <rPr>
        <u/>
        <sz val="11"/>
        <color rgb="FF00B0F0"/>
        <rFont val="HGP明朝E"/>
        <family val="1"/>
        <charset val="128"/>
      </rPr>
      <t>地区</t>
    </r>
    <r>
      <rPr>
        <u/>
        <sz val="11"/>
        <color rgb="FF00B0F0"/>
        <rFont val="Arial"/>
        <family val="2"/>
      </rPr>
      <t xml:space="preserve"> /</t>
    </r>
    <r>
      <rPr>
        <u/>
        <sz val="11"/>
        <color rgb="FF00B0F0"/>
        <rFont val="HGP明朝E"/>
        <family val="1"/>
        <charset val="128"/>
      </rPr>
      <t xml:space="preserve">クラブの手引きお取り扱い変更のお知らせ
</t>
    </r>
    <phoneticPr fontId="2"/>
  </si>
  <si>
    <t>ロータリー財団携帯用カード 2018年版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</si>
  <si>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国際ロータリー/ロータリー財団年次報告　2017-18年度版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</si>
  <si>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母子と健康/疾病予防と治療　ピン [100個１組]</t>
    <rPh sb="0" eb="2">
      <t>ボシ</t>
    </rPh>
    <rPh sb="3" eb="5">
      <t>ケンコウ</t>
    </rPh>
    <rPh sb="6" eb="8">
      <t>シッペイ</t>
    </rPh>
    <rPh sb="8" eb="10">
      <t>ヨボウ</t>
    </rPh>
    <rPh sb="11" eb="13">
      <t>チリョウ</t>
    </rPh>
    <rPh sb="21" eb="22">
      <t>コ</t>
    </rPh>
    <rPh sb="23" eb="24">
      <t>クミ</t>
    </rPh>
    <phoneticPr fontId="2"/>
  </si>
  <si>
    <t>基本的教育と識字率向上　ピン　[50個１組]</t>
    <rPh sb="0" eb="2">
      <t>キホン</t>
    </rPh>
    <rPh sb="2" eb="3">
      <t>テキ</t>
    </rPh>
    <rPh sb="3" eb="5">
      <t>キョウイク</t>
    </rPh>
    <rPh sb="6" eb="9">
      <t>シキジリツ</t>
    </rPh>
    <rPh sb="9" eb="11">
      <t>コウジョウ</t>
    </rPh>
    <rPh sb="18" eb="19">
      <t>コ</t>
    </rPh>
    <rPh sb="20" eb="21">
      <t>クミ</t>
    </rPh>
    <phoneticPr fontId="2"/>
  </si>
  <si>
    <t>ポール・ハリス・フェロー 認証状ケース</t>
    <phoneticPr fontId="2"/>
  </si>
  <si>
    <t>089</t>
    <phoneticPr fontId="2"/>
  </si>
  <si>
    <t>900-19JA</t>
    <phoneticPr fontId="2"/>
  </si>
  <si>
    <t>2019-20年度RIテーマとロータリー賞パンフレット</t>
    <rPh sb="20" eb="21">
      <t>ショウ</t>
    </rPh>
    <phoneticPr fontId="2"/>
  </si>
  <si>
    <t>2018-19年度RIテーマとロータリー賞)パンフレット</t>
    <rPh sb="20" eb="21">
      <t>ショウ</t>
    </rPh>
    <phoneticPr fontId="2"/>
  </si>
  <si>
    <r>
      <t>無料、1注文に
つき20</t>
    </r>
    <r>
      <rPr>
        <b/>
        <sz val="6"/>
        <rFont val="HGP明朝E"/>
        <family val="1"/>
        <charset val="128"/>
      </rPr>
      <t>部</t>
    </r>
    <r>
      <rPr>
        <sz val="6"/>
        <rFont val="HGP明朝E"/>
        <family val="1"/>
        <charset val="128"/>
      </rPr>
      <t>まで</t>
    </r>
    <phoneticPr fontId="2"/>
  </si>
  <si>
    <t>ロータリー財団参照ガイド　(2019年版)</t>
    <rPh sb="7" eb="9">
      <t>サンショウ</t>
    </rPh>
    <rPh sb="18" eb="19">
      <t>ネン</t>
    </rPh>
    <rPh sb="19" eb="20">
      <t>バン</t>
    </rPh>
    <phoneticPr fontId="2"/>
  </si>
  <si>
    <t>　　　年　　　月　　　　日</t>
    <phoneticPr fontId="2"/>
  </si>
  <si>
    <t>1ALMPIN</t>
    <phoneticPr fontId="2"/>
  </si>
  <si>
    <t xml:space="preserve">
ロータリー平和センター　ピン　[100個１組]</t>
    <rPh sb="20" eb="21">
      <t>コ</t>
    </rPh>
    <rPh sb="22" eb="23">
      <t>クミ</t>
    </rPh>
    <phoneticPr fontId="2"/>
  </si>
  <si>
    <t>245-JA</t>
    <phoneticPr fontId="2"/>
  </si>
  <si>
    <t>地区を成功に導くリーダーシップ</t>
    <phoneticPr fontId="2"/>
  </si>
  <si>
    <t>研修編　（2017-20年度版）</t>
    <phoneticPr fontId="2"/>
  </si>
  <si>
    <t>246-JA</t>
    <phoneticPr fontId="2"/>
  </si>
  <si>
    <t>無料
一注文につき
10部まで</t>
    <phoneticPr fontId="2"/>
  </si>
  <si>
    <t>249-JA</t>
    <phoneticPr fontId="2"/>
  </si>
  <si>
    <t>委員長編　（2017-20年度版）</t>
    <phoneticPr fontId="2"/>
  </si>
  <si>
    <t>無料
一注文につき
2部まで</t>
    <phoneticPr fontId="2"/>
  </si>
  <si>
    <t>300-JA</t>
    <phoneticPr fontId="2"/>
  </si>
  <si>
    <t>ロータリー財団委員会編 (2018-21年度版)</t>
    <phoneticPr fontId="2"/>
  </si>
  <si>
    <t>417-JA</t>
    <phoneticPr fontId="2"/>
  </si>
  <si>
    <t>会員増強ガイド　</t>
    <phoneticPr fontId="2"/>
  </si>
  <si>
    <t>地域に合った計画を立てよう</t>
    <phoneticPr fontId="2"/>
  </si>
  <si>
    <t>426-JA</t>
    <phoneticPr fontId="2"/>
  </si>
  <si>
    <t>新会員歓迎キット</t>
    <phoneticPr fontId="2"/>
  </si>
  <si>
    <t>(006,187,419, 528A, 595, 699のセット)</t>
  </si>
  <si>
    <r>
      <rPr>
        <sz val="12"/>
        <rFont val="HGP明朝E"/>
        <family val="1"/>
        <charset val="128"/>
      </rPr>
      <t>　★「地区/クラブを成功に導くリーダーシップ」</t>
    </r>
    <r>
      <rPr>
        <sz val="11"/>
        <rFont val="HGP明朝E"/>
        <family val="1"/>
        <charset val="128"/>
      </rPr>
      <t>シリーズの</t>
    </r>
    <r>
      <rPr>
        <sz val="9"/>
        <rFont val="HGP明朝E"/>
        <family val="1"/>
        <charset val="128"/>
      </rPr>
      <t xml:space="preserve">
</t>
    </r>
    <r>
      <rPr>
        <sz val="11"/>
        <rFont val="HGP明朝E"/>
        <family val="1"/>
        <charset val="128"/>
      </rPr>
      <t>　　　　　　　　　　　　　　　　　　　　　　お取り扱いにつきまして
　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</si>
  <si>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0"/>
        <color theme="10"/>
        <rFont val="HGP明朝E"/>
        <family val="1"/>
        <charset val="128"/>
      </rPr>
      <t>国際ロータリーとロータリー財団（総称して「ロータリー」）はプライバシーを重視しており、あなたがロータリーと共有した個人データは、ロータリーの公式業務（本注文の処理等）を目的としてのみ使用されます。今回のご注文に関する</t>
    </r>
    <r>
      <rPr>
        <u/>
        <sz val="10"/>
        <color theme="10"/>
        <rFont val="Arial"/>
        <family val="2"/>
      </rPr>
      <t>E</t>
    </r>
    <r>
      <rPr>
        <u/>
        <sz val="10"/>
        <color theme="10"/>
        <rFont val="HGP明朝E"/>
        <family val="1"/>
        <charset val="128"/>
      </rPr>
      <t>メールがあなたに送信される場合があります。</t>
    </r>
    <r>
      <rPr>
        <u/>
        <sz val="10"/>
        <color theme="10"/>
        <rFont val="Arial"/>
        <family val="2"/>
      </rPr>
      <t xml:space="preserve"> </t>
    </r>
    <r>
      <rPr>
        <u/>
        <sz val="10"/>
        <color theme="10"/>
        <rFont val="HGP明朝E"/>
        <family val="1"/>
        <charset val="128"/>
      </rPr>
      <t>本書式上で収集された個人データは、ロータリーのプライバシーの方針</t>
    </r>
    <r>
      <rPr>
        <u/>
        <sz val="10"/>
        <color theme="10"/>
        <rFont val="Arial"/>
        <family val="2"/>
      </rPr>
      <t>(Rotary.org/ja/privacy)</t>
    </r>
    <r>
      <rPr>
        <u/>
        <sz val="10"/>
        <color theme="10"/>
        <rFont val="HGP明朝E"/>
        <family val="1"/>
        <charset val="128"/>
      </rPr>
      <t>に沿って扱われます。</t>
    </r>
    <rPh sb="187" eb="188">
      <t>ソ</t>
    </rPh>
    <rPh sb="190" eb="191">
      <t>アツカ</t>
    </rPh>
    <phoneticPr fontId="2"/>
  </si>
  <si>
    <t>※改訂中</t>
  </si>
  <si>
    <t xml:space="preserve">965-JA
</t>
    <phoneticPr fontId="2"/>
  </si>
  <si>
    <t>新会員オリエンテーション</t>
    <phoneticPr fontId="2"/>
  </si>
  <si>
    <t>2019/7/31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</si>
</sst>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3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1"/>
      <color rgb="FF00B0F0"/>
      <name val="Arial"/>
      <family val="2"/>
    </font>
    <font>
      <u/>
      <sz val="11"/>
      <color rgb="FF00B0F0"/>
      <name val="HGP明朝E"/>
      <family val="1"/>
      <charset val="128"/>
    </font>
    <font>
      <u/>
      <sz val="10"/>
      <color theme="1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49" fontId="7" fillId="0" borderId="10" xfId="0" applyNumberFormat="1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vertical="center" wrapText="1" shrinkToFit="1"/>
    </xf>
    <xf numFmtId="0" fontId="7" fillId="0" borderId="1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1" xfId="0" applyNumberFormat="1" applyFont="1" applyBorder="1" applyAlignment="1" applyProtection="1">
      <alignment horizontal="center" vertical="center" wrapText="1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26" fontId="14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0" xfId="1" applyFont="1" applyBorder="1" applyAlignment="1" applyProtection="1">
      <alignment horizontal="left" vertical="center" shrinkToFit="1"/>
    </xf>
    <xf numFmtId="177" fontId="4" fillId="0" borderId="10" xfId="1" applyNumberFormat="1" applyFont="1" applyBorder="1" applyAlignment="1" applyProtection="1">
      <alignment horizontal="center" vertical="center" shrinkToFit="1"/>
    </xf>
    <xf numFmtId="6" fontId="4" fillId="0" borderId="10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0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49" fontId="7" fillId="0" borderId="28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26" fontId="7" fillId="2" borderId="29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26" xfId="0" applyNumberFormat="1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177" fontId="7" fillId="2" borderId="26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0" fontId="4" fillId="3" borderId="23" xfId="0" applyFont="1" applyFill="1" applyBorder="1" applyAlignment="1" applyProtection="1">
      <alignment horizontal="left" vertical="center" shrinkToFit="1"/>
      <protection locked="0"/>
    </xf>
    <xf numFmtId="6" fontId="4" fillId="3" borderId="24" xfId="1" applyFont="1" applyFill="1" applyBorder="1" applyAlignment="1" applyProtection="1">
      <alignment horizontal="left" vertical="center" shrinkToFit="1"/>
      <protection locked="0"/>
    </xf>
    <xf numFmtId="0" fontId="24" fillId="0" borderId="0" xfId="2" applyBorder="1" applyAlignment="1" applyProtection="1">
      <alignment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26" fontId="7" fillId="0" borderId="32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5" fillId="0" borderId="0" xfId="0" applyNumberFormat="1" applyFont="1" applyBorder="1" applyAlignment="1" applyProtection="1">
      <alignment vertical="center" shrinkToFit="1"/>
    </xf>
    <xf numFmtId="49" fontId="25" fillId="0" borderId="0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176" fontId="7" fillId="0" borderId="33" xfId="0" applyNumberFormat="1" applyFont="1" applyBorder="1" applyAlignment="1" applyProtection="1">
      <alignment horizontal="center" vertical="center" shrinkToFit="1"/>
    </xf>
    <xf numFmtId="177" fontId="4" fillId="0" borderId="34" xfId="0" applyNumberFormat="1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7" fillId="0" borderId="28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 shrinkToFit="1"/>
    </xf>
    <xf numFmtId="0" fontId="7" fillId="0" borderId="20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31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6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shrinkToFit="1"/>
    </xf>
    <xf numFmtId="0" fontId="28" fillId="0" borderId="42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</xf>
    <xf numFmtId="26" fontId="7" fillId="0" borderId="0" xfId="0" applyNumberFormat="1" applyFont="1" applyBorder="1" applyAlignment="1" applyProtection="1">
      <alignment vertical="center" shrinkToFit="1"/>
    </xf>
    <xf numFmtId="0" fontId="7" fillId="2" borderId="26" xfId="0" applyFont="1" applyFill="1" applyBorder="1" applyAlignment="1" applyProtection="1">
      <alignment horizontal="center" vertical="center" shrinkToFit="1"/>
    </xf>
    <xf numFmtId="176" fontId="7" fillId="2" borderId="26" xfId="0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177" fontId="7" fillId="0" borderId="28" xfId="0" applyNumberFormat="1" applyFont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vertical="center" shrinkToFit="1"/>
    </xf>
    <xf numFmtId="26" fontId="7" fillId="0" borderId="22" xfId="0" applyNumberFormat="1" applyFont="1" applyFill="1" applyBorder="1" applyAlignment="1" applyProtection="1">
      <alignment vertical="center" shrinkToFit="1"/>
    </xf>
    <xf numFmtId="177" fontId="7" fillId="0" borderId="11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0" fontId="4" fillId="0" borderId="1" xfId="0" quotePrefix="1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26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26" fontId="8" fillId="0" borderId="1" xfId="0" applyNumberFormat="1" applyFont="1" applyBorder="1" applyAlignment="1" applyProtection="1">
      <alignment vertical="center" shrinkToFit="1"/>
    </xf>
    <xf numFmtId="26" fontId="8" fillId="0" borderId="1" xfId="0" applyNumberFormat="1" applyFont="1" applyBorder="1" applyAlignment="1" applyProtection="1">
      <alignment vertical="center" wrapText="1" shrinkToFit="1"/>
    </xf>
    <xf numFmtId="26" fontId="7" fillId="0" borderId="43" xfId="0" applyNumberFormat="1" applyFont="1" applyBorder="1" applyAlignment="1" applyProtection="1">
      <alignment vertical="center" shrinkToFit="1"/>
    </xf>
    <xf numFmtId="177" fontId="7" fillId="0" borderId="43" xfId="0" applyNumberFormat="1" applyFont="1" applyBorder="1" applyAlignment="1" applyProtection="1">
      <alignment vertical="center" shrinkToFit="1"/>
    </xf>
    <xf numFmtId="0" fontId="7" fillId="0" borderId="43" xfId="0" applyFont="1" applyBorder="1" applyAlignment="1" applyProtection="1">
      <alignment vertical="center" shrinkToFit="1"/>
      <protection locked="0"/>
    </xf>
    <xf numFmtId="0" fontId="7" fillId="0" borderId="19" xfId="0" applyFont="1" applyBorder="1" applyAlignment="1" applyProtection="1">
      <alignment vertical="center" shrinkToFit="1"/>
    </xf>
    <xf numFmtId="49" fontId="27" fillId="0" borderId="4" xfId="0" applyNumberFormat="1" applyFont="1" applyFill="1" applyBorder="1" applyAlignment="1" applyProtection="1">
      <alignment vertical="top" wrapText="1" shrinkToFit="1"/>
    </xf>
    <xf numFmtId="49" fontId="27" fillId="0" borderId="21" xfId="0" applyNumberFormat="1" applyFont="1" applyFill="1" applyBorder="1" applyAlignment="1" applyProtection="1">
      <alignment vertical="top" wrapText="1" shrinkToFit="1"/>
    </xf>
    <xf numFmtId="49" fontId="27" fillId="0" borderId="2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Font="1" applyBorder="1" applyAlignment="1" applyProtection="1">
      <alignment vertical="center"/>
    </xf>
    <xf numFmtId="26" fontId="14" fillId="0" borderId="1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49" fontId="10" fillId="0" borderId="7" xfId="0" applyNumberFormat="1" applyFont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2" fillId="3" borderId="0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49" fontId="20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29" fillId="0" borderId="25" xfId="0" applyNumberFormat="1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30" fillId="0" borderId="25" xfId="2" applyFont="1" applyBorder="1" applyAlignment="1" applyProtection="1">
      <alignment horizontal="left" vertical="top" wrapText="1"/>
    </xf>
    <xf numFmtId="0" fontId="30" fillId="0" borderId="41" xfId="2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26" fontId="7" fillId="0" borderId="19" xfId="0" applyNumberFormat="1" applyFont="1" applyBorder="1" applyAlignment="1" applyProtection="1">
      <alignment horizontal="center" vertical="center" shrinkToFit="1"/>
    </xf>
    <xf numFmtId="26" fontId="7" fillId="0" borderId="44" xfId="0" applyNumberFormat="1" applyFont="1" applyBorder="1" applyAlignment="1" applyProtection="1">
      <alignment horizontal="center" vertical="center" shrinkToFit="1"/>
    </xf>
    <xf numFmtId="177" fontId="7" fillId="0" borderId="19" xfId="0" applyNumberFormat="1" applyFont="1" applyBorder="1" applyAlignment="1" applyProtection="1">
      <alignment horizontal="center" vertical="center" shrinkToFit="1"/>
    </xf>
    <xf numFmtId="177" fontId="7" fillId="0" borderId="44" xfId="0" applyNumberFormat="1" applyFont="1" applyBorder="1" applyAlignment="1" applyProtection="1">
      <alignment horizontal="center" vertical="center" shrinkToFit="1"/>
    </xf>
    <xf numFmtId="49" fontId="7" fillId="0" borderId="36" xfId="0" applyNumberFormat="1" applyFont="1" applyFill="1" applyBorder="1" applyAlignment="1" applyProtection="1">
      <alignment horizontal="center" vertical="center" wrapText="1" shrinkToFit="1"/>
    </xf>
    <xf numFmtId="49" fontId="7" fillId="0" borderId="37" xfId="0" applyNumberFormat="1" applyFont="1" applyFill="1" applyBorder="1" applyAlignment="1" applyProtection="1">
      <alignment horizontal="center" vertical="center" wrapText="1" shrinkToFit="1"/>
    </xf>
    <xf numFmtId="49" fontId="7" fillId="0" borderId="38" xfId="0" applyNumberFormat="1" applyFont="1" applyFill="1" applyBorder="1" applyAlignment="1" applyProtection="1">
      <alignment horizontal="center" vertical="center" wrapText="1" shrinkToFit="1"/>
    </xf>
    <xf numFmtId="49" fontId="7" fillId="0" borderId="39" xfId="0" applyNumberFormat="1" applyFont="1" applyFill="1" applyBorder="1" applyAlignment="1" applyProtection="1">
      <alignment horizontal="center" vertical="center" wrapText="1" shrinkToFit="1"/>
    </xf>
    <xf numFmtId="49" fontId="7" fillId="0" borderId="0" xfId="0" applyNumberFormat="1" applyFont="1" applyFill="1" applyBorder="1" applyAlignment="1" applyProtection="1">
      <alignment horizontal="center" vertical="center" wrapText="1" shrinkToFit="1"/>
    </xf>
    <xf numFmtId="49" fontId="7" fillId="0" borderId="40" xfId="0" applyNumberFormat="1" applyFont="1" applyFill="1" applyBorder="1" applyAlignment="1" applyProtection="1">
      <alignment horizontal="center" vertical="center" wrapText="1" shrinkToFit="1"/>
    </xf>
    <xf numFmtId="49" fontId="7" fillId="0" borderId="42" xfId="0" applyNumberFormat="1" applyFont="1" applyFill="1" applyBorder="1" applyAlignment="1" applyProtection="1">
      <alignment horizontal="center" vertical="center" wrapText="1" shrinkToFit="1"/>
    </xf>
    <xf numFmtId="49" fontId="7" fillId="0" borderId="25" xfId="0" applyNumberFormat="1" applyFont="1" applyFill="1" applyBorder="1" applyAlignment="1" applyProtection="1">
      <alignment horizontal="center" vertical="center" wrapText="1" shrinkToFit="1"/>
    </xf>
    <xf numFmtId="49" fontId="7" fillId="0" borderId="41" xfId="0" applyNumberFormat="1" applyFont="1" applyFill="1" applyBorder="1" applyAlignment="1" applyProtection="1">
      <alignment horizontal="center" vertical="center" wrapText="1" shrinkToFit="1"/>
    </xf>
    <xf numFmtId="49" fontId="24" fillId="0" borderId="36" xfId="2" applyNumberFormat="1" applyFill="1" applyBorder="1" applyAlignment="1" applyProtection="1">
      <alignment horizontal="center" vertical="center" wrapText="1" shrinkToFit="1"/>
    </xf>
    <xf numFmtId="49" fontId="24" fillId="0" borderId="37" xfId="2" applyNumberFormat="1" applyFill="1" applyBorder="1" applyAlignment="1" applyProtection="1">
      <alignment horizontal="center" vertical="center" wrapText="1" shrinkToFit="1"/>
    </xf>
    <xf numFmtId="49" fontId="24" fillId="0" borderId="38" xfId="2" applyNumberFormat="1" applyFill="1" applyBorder="1" applyAlignment="1" applyProtection="1">
      <alignment horizontal="center" vertical="center" wrapText="1" shrinkToFit="1"/>
    </xf>
    <xf numFmtId="49" fontId="24" fillId="0" borderId="39" xfId="2" applyNumberFormat="1" applyFill="1" applyBorder="1" applyAlignment="1" applyProtection="1">
      <alignment horizontal="center" vertical="center" wrapText="1" shrinkToFit="1"/>
    </xf>
    <xf numFmtId="49" fontId="24" fillId="0" borderId="0" xfId="2" applyNumberFormat="1" applyFill="1" applyBorder="1" applyAlignment="1" applyProtection="1">
      <alignment horizontal="center" vertical="center" wrapText="1" shrinkToFit="1"/>
    </xf>
    <xf numFmtId="49" fontId="24" fillId="0" borderId="40" xfId="2" applyNumberFormat="1" applyFill="1" applyBorder="1" applyAlignment="1" applyProtection="1">
      <alignment horizontal="center" vertical="center" wrapText="1" shrinkToFit="1"/>
    </xf>
    <xf numFmtId="49" fontId="24" fillId="0" borderId="42" xfId="2" applyNumberFormat="1" applyFill="1" applyBorder="1" applyAlignment="1" applyProtection="1">
      <alignment horizontal="center" vertical="center" wrapText="1" shrinkToFit="1"/>
    </xf>
    <xf numFmtId="49" fontId="24" fillId="0" borderId="25" xfId="2" applyNumberFormat="1" applyFill="1" applyBorder="1" applyAlignment="1" applyProtection="1">
      <alignment horizontal="center" vertical="center" wrapText="1" shrinkToFit="1"/>
    </xf>
    <xf numFmtId="49" fontId="24" fillId="0" borderId="41" xfId="2" applyNumberFormat="1" applyFill="1" applyBorder="1" applyAlignment="1" applyProtection="1">
      <alignment horizontal="center" vertical="center" wrapText="1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rotary.org/ja/privacy-policy" TargetMode="External"/><Relationship Id="rId2" Type="http://schemas.openxmlformats.org/officeDocument/2006/relationships/hyperlink" Target="https://onedrive.live.com/?authkey=%21AOIJgSYVY4gW0ew&amp;cid=E807CCC4EA676F6E&amp;id=E807CCC4EA676F6E%211210&amp;parId=E807CCC4EA676F6E%211207&amp;o=OneUp" TargetMode="External"/><Relationship Id="rId1" Type="http://schemas.openxmlformats.org/officeDocument/2006/relationships/hyperlink" Target="mailto:rijpnpi@rotary.or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76"/>
  <sheetViews>
    <sheetView tabSelected="1" view="pageBreakPreview" zoomScale="90" zoomScaleNormal="70" zoomScaleSheetLayoutView="90" workbookViewId="0">
      <pane ySplit="7" topLeftCell="A29" activePane="bottomLeft" state="frozen"/>
      <selection pane="bottomLeft" activeCell="H30" sqref="H30"/>
    </sheetView>
  </sheetViews>
  <sheetFormatPr defaultColWidth="9.109375" defaultRowHeight="12"/>
  <cols>
    <col min="1" max="1" width="7.6640625" style="34" customWidth="1"/>
    <col min="2" max="2" width="34.109375" style="3" customWidth="1"/>
    <col min="3" max="3" width="4.5546875" style="32" customWidth="1"/>
    <col min="4" max="4" width="10" style="35" customWidth="1"/>
    <col min="5" max="5" width="7" style="33" customWidth="1"/>
    <col min="6" max="6" width="3.5546875" style="3" customWidth="1"/>
    <col min="7" max="7" width="8.88671875" style="32" bestFit="1" customWidth="1"/>
    <col min="8" max="8" width="29.109375" style="3" customWidth="1"/>
    <col min="9" max="9" width="3.5546875" style="3" customWidth="1"/>
    <col min="10" max="10" width="10" style="36" customWidth="1"/>
    <col min="11" max="11" width="7.109375" style="33" customWidth="1"/>
    <col min="12" max="16384" width="9.109375" style="3"/>
  </cols>
  <sheetData>
    <row r="1" spans="1:11" ht="26.25" customHeight="1">
      <c r="A1" s="182" t="s">
        <v>104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ht="14.25" customHeight="1">
      <c r="A2" s="4"/>
      <c r="B2" s="4"/>
      <c r="C2" s="4"/>
      <c r="D2" s="4"/>
      <c r="E2" s="39"/>
      <c r="F2" s="4"/>
      <c r="G2" s="4"/>
      <c r="H2" s="4"/>
      <c r="I2" s="81"/>
      <c r="J2" s="82" t="s">
        <v>105</v>
      </c>
      <c r="K2" s="83" t="s">
        <v>157</v>
      </c>
    </row>
    <row r="3" spans="1:11" ht="12.75" customHeight="1">
      <c r="A3" s="5" t="s">
        <v>4</v>
      </c>
      <c r="B3" s="185" t="s">
        <v>33</v>
      </c>
      <c r="C3" s="185"/>
      <c r="D3" s="185"/>
      <c r="E3" s="187" t="s">
        <v>86</v>
      </c>
      <c r="F3" s="187"/>
      <c r="G3" s="187"/>
      <c r="H3" s="187"/>
      <c r="I3" s="187"/>
      <c r="J3" s="187"/>
      <c r="K3" s="187"/>
    </row>
    <row r="4" spans="1:11">
      <c r="A4" s="5"/>
      <c r="B4" s="186" t="s">
        <v>23</v>
      </c>
      <c r="C4" s="186"/>
      <c r="D4" s="186"/>
      <c r="E4" s="188" t="s">
        <v>85</v>
      </c>
      <c r="F4" s="188"/>
      <c r="G4" s="188"/>
      <c r="H4" s="188"/>
      <c r="I4" s="188"/>
      <c r="J4" s="5"/>
      <c r="K4" s="6"/>
    </row>
    <row r="5" spans="1:11" ht="13.2">
      <c r="A5" s="5"/>
      <c r="B5" s="185" t="s">
        <v>22</v>
      </c>
      <c r="C5" s="185"/>
      <c r="D5" s="185"/>
      <c r="E5" s="6"/>
      <c r="F5" s="5"/>
      <c r="G5" s="46"/>
      <c r="H5" s="47"/>
      <c r="I5" s="189" t="s">
        <v>133</v>
      </c>
      <c r="J5" s="189"/>
      <c r="K5" s="189"/>
    </row>
    <row r="6" spans="1:11" ht="14.4" customHeight="1">
      <c r="A6" s="5"/>
      <c r="B6" s="76" t="s">
        <v>102</v>
      </c>
      <c r="C6" s="8"/>
      <c r="D6" s="9"/>
      <c r="E6" s="6"/>
      <c r="F6" s="7"/>
      <c r="G6" s="86"/>
      <c r="H6" s="87"/>
      <c r="I6" s="88"/>
      <c r="J6" s="89"/>
      <c r="K6" s="90" t="str">
        <f t="shared" ref="K6" si="0">IF(I6="","",I6*J6)</f>
        <v/>
      </c>
    </row>
    <row r="7" spans="1:11" s="13" customFormat="1" ht="26.25" customHeight="1" thickBot="1">
      <c r="A7" s="65" t="s">
        <v>114</v>
      </c>
      <c r="B7" s="66" t="s">
        <v>2</v>
      </c>
      <c r="C7" s="67" t="s">
        <v>0</v>
      </c>
      <c r="D7" s="68" t="s">
        <v>1</v>
      </c>
      <c r="E7" s="69" t="s">
        <v>3</v>
      </c>
      <c r="F7" s="12"/>
      <c r="G7" s="70" t="s">
        <v>114</v>
      </c>
      <c r="H7" s="71" t="s">
        <v>2</v>
      </c>
      <c r="I7" s="132" t="s">
        <v>0</v>
      </c>
      <c r="J7" s="133" t="s">
        <v>1</v>
      </c>
      <c r="K7" s="72" t="s">
        <v>3</v>
      </c>
    </row>
    <row r="8" spans="1:11" s="13" customFormat="1" ht="22.5" customHeight="1" thickTop="1">
      <c r="A8" s="64" t="s">
        <v>43</v>
      </c>
      <c r="B8" s="92" t="s">
        <v>113</v>
      </c>
      <c r="C8" s="120"/>
      <c r="D8" s="77">
        <v>1.25</v>
      </c>
      <c r="E8" s="136" t="str">
        <f>IF(C8="","",C8*D8)</f>
        <v/>
      </c>
      <c r="F8" s="12"/>
      <c r="G8" s="127" t="s">
        <v>59</v>
      </c>
      <c r="H8" s="97" t="s">
        <v>60</v>
      </c>
      <c r="I8" s="125"/>
      <c r="J8" s="41" t="s">
        <v>61</v>
      </c>
      <c r="K8" s="140" t="str">
        <f>IF(I8="","",0)</f>
        <v/>
      </c>
    </row>
    <row r="9" spans="1:11" s="15" customFormat="1" ht="15" customHeight="1">
      <c r="A9" s="10" t="s">
        <v>19</v>
      </c>
      <c r="B9" s="93" t="s">
        <v>106</v>
      </c>
      <c r="C9" s="104"/>
      <c r="D9" s="105">
        <v>2</v>
      </c>
      <c r="E9" s="130" t="str">
        <f>IF(C9="","",C9*D9)</f>
        <v/>
      </c>
      <c r="F9" s="108"/>
      <c r="G9" s="113" t="s">
        <v>119</v>
      </c>
      <c r="H9" s="98" t="s">
        <v>118</v>
      </c>
      <c r="I9" s="125"/>
      <c r="J9" s="124">
        <v>1.25</v>
      </c>
      <c r="K9" s="140" t="str">
        <f>IF(I9="","",I9*J9)</f>
        <v/>
      </c>
    </row>
    <row r="10" spans="1:11" s="15" customFormat="1" ht="15" customHeight="1">
      <c r="A10" s="10"/>
      <c r="B10" s="16"/>
      <c r="C10" s="104"/>
      <c r="D10" s="105"/>
      <c r="E10" s="130"/>
      <c r="F10" s="108"/>
      <c r="G10" s="176" t="s">
        <v>25</v>
      </c>
      <c r="H10" s="177" t="s">
        <v>31</v>
      </c>
      <c r="I10" s="161"/>
      <c r="J10" s="163">
        <v>5</v>
      </c>
      <c r="K10" s="165" t="str">
        <f>IF(I10="","",I10*J10)</f>
        <v/>
      </c>
    </row>
    <row r="11" spans="1:11" s="15" customFormat="1" ht="15" customHeight="1">
      <c r="A11" s="106" t="s">
        <v>111</v>
      </c>
      <c r="B11" s="16" t="s">
        <v>44</v>
      </c>
      <c r="C11" s="104"/>
      <c r="D11" s="105">
        <v>4</v>
      </c>
      <c r="E11" s="130" t="str">
        <f>IF(C11="","",C11*D11)</f>
        <v/>
      </c>
      <c r="F11" s="14"/>
      <c r="G11" s="173"/>
      <c r="H11" s="173"/>
      <c r="I11" s="162"/>
      <c r="J11" s="164"/>
      <c r="K11" s="166"/>
    </row>
    <row r="12" spans="1:11" s="15" customFormat="1" ht="15" customHeight="1">
      <c r="A12" s="106"/>
      <c r="B12" s="16"/>
      <c r="C12" s="1"/>
      <c r="D12" s="105"/>
      <c r="E12" s="130" t="str">
        <f>IF(C12="","",C12*D12)</f>
        <v/>
      </c>
      <c r="F12" s="14"/>
      <c r="G12" s="19" t="s">
        <v>64</v>
      </c>
      <c r="H12" s="95" t="s">
        <v>110</v>
      </c>
      <c r="I12" s="104"/>
      <c r="J12" s="128">
        <v>1</v>
      </c>
      <c r="K12" s="141" t="str">
        <f>IF(I12="","",I12*J12)</f>
        <v/>
      </c>
    </row>
    <row r="13" spans="1:11" s="15" customFormat="1" ht="15" customHeight="1">
      <c r="A13" s="106" t="s">
        <v>7</v>
      </c>
      <c r="B13" s="16" t="s">
        <v>95</v>
      </c>
      <c r="C13" s="104"/>
      <c r="D13" s="37" t="s">
        <v>10</v>
      </c>
      <c r="E13" s="105" t="str">
        <f>IF(C13="","",0)</f>
        <v/>
      </c>
      <c r="F13" s="14"/>
      <c r="G13" s="123" t="s">
        <v>47</v>
      </c>
      <c r="H13" s="99" t="s">
        <v>70</v>
      </c>
      <c r="I13" s="120"/>
      <c r="J13" s="126">
        <v>1.5</v>
      </c>
      <c r="K13" s="130" t="str">
        <f t="shared" ref="K13:K20" si="1">IF(I13="","",I13*J13)</f>
        <v/>
      </c>
    </row>
    <row r="14" spans="1:11" s="15" customFormat="1" ht="15.6" customHeight="1">
      <c r="A14" s="142" t="s">
        <v>127</v>
      </c>
      <c r="B14" s="16" t="s">
        <v>135</v>
      </c>
      <c r="C14" s="11"/>
      <c r="D14" s="105">
        <v>80</v>
      </c>
      <c r="E14" s="130" t="str">
        <f>IF(C14="","",C14*D14)</f>
        <v/>
      </c>
      <c r="F14" s="14"/>
      <c r="G14" s="11"/>
      <c r="H14" s="16"/>
      <c r="I14" s="104"/>
      <c r="J14" s="18"/>
      <c r="K14" s="130" t="str">
        <f t="shared" si="1"/>
        <v/>
      </c>
    </row>
    <row r="15" spans="1:11" s="15" customFormat="1" ht="15" customHeight="1">
      <c r="A15" s="10"/>
      <c r="B15" s="16"/>
      <c r="C15" s="104"/>
      <c r="D15" s="37"/>
      <c r="E15" s="105"/>
      <c r="F15" s="14"/>
      <c r="G15" s="11" t="s">
        <v>48</v>
      </c>
      <c r="H15" s="16" t="s">
        <v>69</v>
      </c>
      <c r="I15" s="104"/>
      <c r="J15" s="126">
        <v>1.5</v>
      </c>
      <c r="K15" s="130" t="str">
        <f t="shared" si="1"/>
        <v/>
      </c>
    </row>
    <row r="16" spans="1:11" s="15" customFormat="1" ht="15" customHeight="1">
      <c r="A16" s="106" t="s">
        <v>15</v>
      </c>
      <c r="B16" s="16" t="s">
        <v>16</v>
      </c>
      <c r="C16" s="104"/>
      <c r="D16" s="37" t="s">
        <v>10</v>
      </c>
      <c r="E16" s="105" t="str">
        <f>IF(C16="","",0)</f>
        <v/>
      </c>
      <c r="F16" s="14"/>
      <c r="G16" s="11" t="s">
        <v>68</v>
      </c>
      <c r="H16" s="16" t="s">
        <v>96</v>
      </c>
      <c r="I16" s="104"/>
      <c r="J16" s="126">
        <v>1.5</v>
      </c>
      <c r="K16" s="130" t="str">
        <f t="shared" si="1"/>
        <v/>
      </c>
    </row>
    <row r="17" spans="1:11" s="15" customFormat="1" ht="15" customHeight="1">
      <c r="A17" s="106" t="s">
        <v>21</v>
      </c>
      <c r="B17" s="16" t="s">
        <v>122</v>
      </c>
      <c r="C17" s="104"/>
      <c r="D17" s="37" t="s">
        <v>10</v>
      </c>
      <c r="E17" s="105" t="str">
        <f>IF(C17="","",0)</f>
        <v/>
      </c>
      <c r="F17" s="14"/>
      <c r="G17" s="11" t="s">
        <v>55</v>
      </c>
      <c r="H17" s="16" t="s">
        <v>56</v>
      </c>
      <c r="I17" s="104"/>
      <c r="J17" s="126">
        <v>2</v>
      </c>
      <c r="K17" s="130" t="str">
        <f t="shared" si="1"/>
        <v/>
      </c>
    </row>
    <row r="18" spans="1:11" s="15" customFormat="1" ht="15" customHeight="1">
      <c r="A18" s="106" t="s">
        <v>58</v>
      </c>
      <c r="B18" s="16" t="s">
        <v>100</v>
      </c>
      <c r="C18" s="104"/>
      <c r="D18" s="37" t="s">
        <v>115</v>
      </c>
      <c r="E18" s="105" t="str">
        <f>IF(C18="","",0)</f>
        <v/>
      </c>
      <c r="F18" s="14"/>
      <c r="G18" s="11" t="s">
        <v>49</v>
      </c>
      <c r="H18" s="16" t="s">
        <v>71</v>
      </c>
      <c r="I18" s="104"/>
      <c r="J18" s="126">
        <v>1.5</v>
      </c>
      <c r="K18" s="130" t="str">
        <f t="shared" si="1"/>
        <v/>
      </c>
    </row>
    <row r="19" spans="1:11" s="15" customFormat="1" ht="15" customHeight="1">
      <c r="A19" s="106" t="s">
        <v>108</v>
      </c>
      <c r="B19" s="16" t="s">
        <v>109</v>
      </c>
      <c r="C19" s="104"/>
      <c r="D19" s="37">
        <v>2</v>
      </c>
      <c r="E19" s="105" t="str">
        <f>IF(C19="","",C19*D19)</f>
        <v/>
      </c>
      <c r="F19" s="17"/>
      <c r="G19" s="11" t="s">
        <v>50</v>
      </c>
      <c r="H19" s="16" t="s">
        <v>72</v>
      </c>
      <c r="I19" s="104"/>
      <c r="J19" s="126">
        <v>1.5</v>
      </c>
      <c r="K19" s="130" t="str">
        <f t="shared" si="1"/>
        <v/>
      </c>
    </row>
    <row r="20" spans="1:11" s="15" customFormat="1" ht="15" customHeight="1">
      <c r="A20" s="106" t="s">
        <v>14</v>
      </c>
      <c r="B20" s="16" t="s">
        <v>123</v>
      </c>
      <c r="C20" s="104"/>
      <c r="D20" s="37" t="s">
        <v>116</v>
      </c>
      <c r="E20" s="105" t="str">
        <f>IF(C20="","",0)</f>
        <v/>
      </c>
      <c r="F20" s="14"/>
      <c r="G20" s="11" t="s">
        <v>51</v>
      </c>
      <c r="H20" s="16" t="s">
        <v>73</v>
      </c>
      <c r="I20" s="104"/>
      <c r="J20" s="126">
        <v>1.5</v>
      </c>
      <c r="K20" s="130" t="str">
        <f t="shared" si="1"/>
        <v/>
      </c>
    </row>
    <row r="21" spans="1:11" s="15" customFormat="1" ht="15" customHeight="1">
      <c r="A21" s="106" t="s">
        <v>8</v>
      </c>
      <c r="B21" s="16" t="s">
        <v>132</v>
      </c>
      <c r="C21" s="104"/>
      <c r="D21" s="105">
        <v>3</v>
      </c>
      <c r="E21" s="130" t="str">
        <f>IF(C21="","",C21*D21)</f>
        <v/>
      </c>
      <c r="F21" s="14"/>
      <c r="G21" s="16"/>
      <c r="H21" s="16"/>
      <c r="I21" s="123"/>
      <c r="J21" s="18"/>
      <c r="K21" s="130"/>
    </row>
    <row r="22" spans="1:11" s="15" customFormat="1" ht="15" customHeight="1">
      <c r="A22" s="110"/>
      <c r="B22" s="94"/>
      <c r="C22" s="109"/>
      <c r="D22" s="111"/>
      <c r="E22" s="137"/>
      <c r="F22" s="14"/>
      <c r="G22" s="11" t="s">
        <v>40</v>
      </c>
      <c r="H22" s="16" t="s">
        <v>41</v>
      </c>
      <c r="I22" s="104"/>
      <c r="J22" s="18">
        <v>3.75</v>
      </c>
      <c r="K22" s="130" t="str">
        <f>IF(I22="","",I22*J22)</f>
        <v/>
      </c>
    </row>
    <row r="23" spans="1:11" s="15" customFormat="1" ht="15" customHeight="1">
      <c r="A23" s="114" t="s">
        <v>11</v>
      </c>
      <c r="B23" s="94" t="s">
        <v>112</v>
      </c>
      <c r="C23" s="109"/>
      <c r="D23" s="111" t="s">
        <v>117</v>
      </c>
      <c r="E23" s="137" t="str">
        <f>IF(C23&gt;=1,0,"")</f>
        <v/>
      </c>
      <c r="F23" s="108"/>
      <c r="G23" s="11"/>
      <c r="H23" s="16"/>
      <c r="I23" s="104"/>
      <c r="J23" s="40"/>
      <c r="K23" s="105"/>
    </row>
    <row r="24" spans="1:11" s="15" customFormat="1" ht="18">
      <c r="A24" s="170" t="s">
        <v>136</v>
      </c>
      <c r="B24" s="96" t="s">
        <v>30</v>
      </c>
      <c r="C24" s="169"/>
      <c r="D24" s="178" t="s">
        <v>10</v>
      </c>
      <c r="E24" s="167" t="str">
        <f>IF(C25&gt;=1,0,"")</f>
        <v/>
      </c>
      <c r="F24" s="14"/>
      <c r="G24" s="11" t="s">
        <v>97</v>
      </c>
      <c r="H24" s="16" t="s">
        <v>98</v>
      </c>
      <c r="I24" s="104"/>
      <c r="J24" s="40" t="s">
        <v>99</v>
      </c>
      <c r="K24" s="105" t="str">
        <f>IF(I24="","",0)</f>
        <v/>
      </c>
    </row>
    <row r="25" spans="1:11" s="15" customFormat="1" ht="15" customHeight="1">
      <c r="A25" s="171"/>
      <c r="B25" s="94" t="s">
        <v>29</v>
      </c>
      <c r="C25" s="162"/>
      <c r="D25" s="179"/>
      <c r="E25" s="166"/>
      <c r="F25" s="17"/>
      <c r="G25" s="11" t="s">
        <v>45</v>
      </c>
      <c r="H25" s="16" t="s">
        <v>107</v>
      </c>
      <c r="I25" s="104"/>
      <c r="J25" s="40" t="s">
        <v>116</v>
      </c>
      <c r="K25" s="105" t="str">
        <f>IF(I25="","",0)</f>
        <v/>
      </c>
    </row>
    <row r="26" spans="1:11" s="15" customFormat="1" ht="16.5" customHeight="1">
      <c r="A26" s="107"/>
      <c r="B26" s="94"/>
      <c r="C26" s="148"/>
      <c r="D26" s="147"/>
      <c r="E26" s="138"/>
      <c r="F26" s="17"/>
      <c r="G26" s="11"/>
      <c r="H26" s="16"/>
      <c r="I26" s="104"/>
      <c r="J26" s="40"/>
      <c r="K26" s="105"/>
    </row>
    <row r="27" spans="1:11" s="15" customFormat="1" ht="16.8">
      <c r="A27" s="170" t="s">
        <v>139</v>
      </c>
      <c r="B27" s="93" t="s">
        <v>137</v>
      </c>
      <c r="C27" s="174"/>
      <c r="D27" s="180" t="s">
        <v>140</v>
      </c>
      <c r="E27" s="167" t="str">
        <f>IF(C28&gt;=1,0,"")</f>
        <v/>
      </c>
      <c r="F27" s="17"/>
      <c r="G27" s="11" t="s">
        <v>90</v>
      </c>
      <c r="H27" s="116" t="s">
        <v>130</v>
      </c>
      <c r="I27" s="104"/>
      <c r="J27" s="73" t="s">
        <v>92</v>
      </c>
      <c r="K27" s="130" t="str">
        <f>IF(I27="","",0)</f>
        <v/>
      </c>
    </row>
    <row r="28" spans="1:11" s="15" customFormat="1" ht="16.8" customHeight="1">
      <c r="A28" s="171"/>
      <c r="B28" s="93" t="s">
        <v>138</v>
      </c>
      <c r="C28" s="175"/>
      <c r="D28" s="181"/>
      <c r="E28" s="166"/>
      <c r="F28" s="14"/>
      <c r="G28" s="11" t="s">
        <v>128</v>
      </c>
      <c r="H28" s="116" t="s">
        <v>129</v>
      </c>
      <c r="I28" s="104"/>
      <c r="J28" s="73" t="s">
        <v>131</v>
      </c>
      <c r="K28" s="130" t="str">
        <f>IF(I28="","",0)</f>
        <v/>
      </c>
    </row>
    <row r="29" spans="1:11" s="15" customFormat="1" ht="15" customHeight="1">
      <c r="A29" s="172" t="s">
        <v>141</v>
      </c>
      <c r="B29" s="93" t="s">
        <v>137</v>
      </c>
      <c r="C29" s="169"/>
      <c r="D29" s="180" t="s">
        <v>143</v>
      </c>
      <c r="E29" s="167"/>
      <c r="F29" s="14"/>
      <c r="G29" s="11"/>
      <c r="H29" s="16"/>
      <c r="I29" s="104"/>
      <c r="J29" s="85"/>
      <c r="K29" s="130"/>
    </row>
    <row r="30" spans="1:11" s="15" customFormat="1" ht="20.25" customHeight="1">
      <c r="A30" s="173"/>
      <c r="B30" s="94" t="s">
        <v>142</v>
      </c>
      <c r="C30" s="162"/>
      <c r="D30" s="181"/>
      <c r="E30" s="166"/>
      <c r="F30" s="14"/>
      <c r="G30" s="172" t="s">
        <v>35</v>
      </c>
      <c r="H30" s="95" t="s">
        <v>36</v>
      </c>
      <c r="I30" s="169"/>
      <c r="J30" s="168">
        <v>40</v>
      </c>
      <c r="K30" s="167" t="str">
        <f>IF(I30="","",I30*J30)</f>
        <v/>
      </c>
    </row>
    <row r="31" spans="1:11" s="15" customFormat="1" ht="12.75" customHeight="1">
      <c r="A31" s="16"/>
      <c r="B31" s="93"/>
      <c r="C31" s="149"/>
      <c r="D31" s="150"/>
      <c r="E31" s="118" t="str">
        <f>IF(C31&gt;=1,0,"")</f>
        <v/>
      </c>
      <c r="F31" s="14"/>
      <c r="G31" s="173"/>
      <c r="H31" s="16" t="s">
        <v>39</v>
      </c>
      <c r="I31" s="162"/>
      <c r="J31" s="164"/>
      <c r="K31" s="166"/>
    </row>
    <row r="32" spans="1:11" s="15" customFormat="1" ht="20.25" customHeight="1">
      <c r="A32" s="106" t="s">
        <v>88</v>
      </c>
      <c r="B32" s="93" t="s">
        <v>89</v>
      </c>
      <c r="C32" s="94"/>
      <c r="D32" s="105">
        <v>1.25</v>
      </c>
      <c r="E32" s="138"/>
      <c r="F32" s="14"/>
      <c r="G32" s="172" t="s">
        <v>53</v>
      </c>
      <c r="H32" s="16" t="s">
        <v>36</v>
      </c>
      <c r="I32" s="169"/>
      <c r="J32" s="168">
        <v>25</v>
      </c>
      <c r="K32" s="167" t="str">
        <f>IF(I32="","",I32*J32)</f>
        <v/>
      </c>
    </row>
    <row r="33" spans="1:11" s="15" customFormat="1" ht="15" customHeight="1">
      <c r="A33" s="112"/>
      <c r="B33" s="94"/>
      <c r="C33" s="11"/>
      <c r="D33" s="121"/>
      <c r="E33" s="130" t="str">
        <f>IF(C33&gt;=1,0,"")</f>
        <v/>
      </c>
      <c r="F33" s="14"/>
      <c r="G33" s="173"/>
      <c r="H33" s="21" t="s">
        <v>75</v>
      </c>
      <c r="I33" s="162"/>
      <c r="J33" s="164"/>
      <c r="K33" s="166"/>
    </row>
    <row r="34" spans="1:11" s="15" customFormat="1" ht="15" customHeight="1">
      <c r="A34" s="170" t="s">
        <v>144</v>
      </c>
      <c r="B34" s="93" t="s">
        <v>137</v>
      </c>
      <c r="C34" s="174"/>
      <c r="D34" s="180" t="s">
        <v>143</v>
      </c>
      <c r="E34" s="167" t="str">
        <f>IF(C34="","",C34*D34)</f>
        <v/>
      </c>
      <c r="F34" s="14"/>
      <c r="G34" s="11"/>
      <c r="H34" s="116"/>
      <c r="I34" s="104"/>
      <c r="J34" s="73"/>
      <c r="K34" s="130"/>
    </row>
    <row r="35" spans="1:11" s="15" customFormat="1" ht="20.100000000000001" customHeight="1">
      <c r="A35" s="171"/>
      <c r="B35" s="93" t="s">
        <v>145</v>
      </c>
      <c r="C35" s="175"/>
      <c r="D35" s="181"/>
      <c r="E35" s="166"/>
      <c r="F35" s="14"/>
      <c r="G35" s="11" t="s">
        <v>94</v>
      </c>
      <c r="H35" s="16" t="s">
        <v>76</v>
      </c>
      <c r="I35" s="104"/>
      <c r="J35" s="42" t="s">
        <v>62</v>
      </c>
      <c r="K35" s="105" t="str">
        <f>IF(I35="","",0)</f>
        <v/>
      </c>
    </row>
    <row r="36" spans="1:11" s="15" customFormat="1" ht="20.100000000000001" customHeight="1">
      <c r="A36" s="16"/>
      <c r="B36" s="93"/>
      <c r="C36" s="149"/>
      <c r="D36" s="151"/>
      <c r="E36" s="118" t="str">
        <f>IF(C36&gt;=1,0,"")</f>
        <v/>
      </c>
      <c r="F36" s="17"/>
      <c r="G36" s="11" t="s">
        <v>46</v>
      </c>
      <c r="H36" s="16" t="s">
        <v>54</v>
      </c>
      <c r="I36" s="104"/>
      <c r="J36" s="42" t="s">
        <v>116</v>
      </c>
      <c r="K36" s="105" t="str">
        <f>IF(I36="","",0)</f>
        <v/>
      </c>
    </row>
    <row r="37" spans="1:11" s="15" customFormat="1" ht="20.100000000000001" customHeight="1">
      <c r="A37" s="11" t="s">
        <v>93</v>
      </c>
      <c r="B37" s="159" t="s">
        <v>101</v>
      </c>
      <c r="C37" s="104"/>
      <c r="D37" s="160" t="s">
        <v>10</v>
      </c>
      <c r="E37" s="138" t="s">
        <v>154</v>
      </c>
      <c r="F37" s="17"/>
      <c r="G37" s="11" t="s">
        <v>24</v>
      </c>
      <c r="H37" s="16" t="s">
        <v>78</v>
      </c>
      <c r="I37" s="104"/>
      <c r="J37" s="43" t="s">
        <v>91</v>
      </c>
      <c r="K37" s="18" t="str">
        <f>IF(I37="","",0)</f>
        <v/>
      </c>
    </row>
    <row r="38" spans="1:11" s="15" customFormat="1" ht="20.100000000000001" customHeight="1">
      <c r="A38" s="11"/>
      <c r="B38" s="93"/>
      <c r="C38" s="104"/>
      <c r="D38" s="105"/>
      <c r="E38" s="130"/>
      <c r="F38" s="14"/>
      <c r="G38" s="44" t="s">
        <v>65</v>
      </c>
      <c r="H38" s="16" t="s">
        <v>77</v>
      </c>
      <c r="I38" s="104"/>
      <c r="J38" s="43" t="s">
        <v>66</v>
      </c>
      <c r="K38" s="18" t="str">
        <f>IF(I38="","",0)</f>
        <v/>
      </c>
    </row>
    <row r="39" spans="1:11" s="15" customFormat="1" ht="15" customHeight="1">
      <c r="A39" s="11" t="s">
        <v>52</v>
      </c>
      <c r="B39" s="93" t="s">
        <v>156</v>
      </c>
      <c r="C39" s="104"/>
      <c r="D39" s="105">
        <v>1.25</v>
      </c>
      <c r="E39" s="139" t="str">
        <f>IF(C39&gt;=1,0,"")</f>
        <v/>
      </c>
      <c r="F39" s="14"/>
      <c r="G39" s="16"/>
      <c r="H39" s="16"/>
      <c r="I39" s="129"/>
      <c r="J39" s="134"/>
      <c r="K39" s="138"/>
    </row>
    <row r="40" spans="1:11" s="15" customFormat="1" ht="15" customHeight="1">
      <c r="A40" s="172" t="s">
        <v>146</v>
      </c>
      <c r="B40" s="93" t="s">
        <v>147</v>
      </c>
      <c r="C40" s="169"/>
      <c r="D40" s="190">
        <v>2.5</v>
      </c>
      <c r="E40" s="167" t="str">
        <f>IF(C41="","",C41*D41)</f>
        <v/>
      </c>
      <c r="F40" s="14"/>
      <c r="G40" s="11" t="s">
        <v>26</v>
      </c>
      <c r="H40" s="16" t="s">
        <v>27</v>
      </c>
      <c r="I40" s="11"/>
      <c r="J40" s="38" t="s">
        <v>10</v>
      </c>
      <c r="K40" s="18" t="str">
        <f>IF(I40="","",0)</f>
        <v/>
      </c>
    </row>
    <row r="41" spans="1:11" s="15" customFormat="1" ht="15" customHeight="1">
      <c r="A41" s="173"/>
      <c r="B41" s="93" t="s">
        <v>148</v>
      </c>
      <c r="C41" s="162"/>
      <c r="D41" s="191"/>
      <c r="E41" s="166"/>
      <c r="F41" s="14"/>
      <c r="G41" s="11"/>
      <c r="H41" s="16"/>
      <c r="I41" s="104"/>
      <c r="J41" s="42"/>
      <c r="K41" s="105"/>
    </row>
    <row r="42" spans="1:11" s="15" customFormat="1" ht="25.5" customHeight="1">
      <c r="A42" s="146" t="s">
        <v>9</v>
      </c>
      <c r="B42" s="2" t="s">
        <v>74</v>
      </c>
      <c r="C42" s="144"/>
      <c r="D42" s="145">
        <v>4</v>
      </c>
      <c r="E42" s="115"/>
      <c r="F42" s="14"/>
      <c r="G42" s="11" t="s">
        <v>155</v>
      </c>
      <c r="H42" s="103" t="s">
        <v>17</v>
      </c>
      <c r="I42" s="104"/>
      <c r="J42" s="45">
        <v>2</v>
      </c>
      <c r="K42" s="130" t="s">
        <v>154</v>
      </c>
    </row>
    <row r="43" spans="1:11" s="15" customFormat="1" ht="15" customHeight="1">
      <c r="A43" s="98"/>
      <c r="B43" s="98"/>
      <c r="C43" s="154"/>
      <c r="D43" s="152"/>
      <c r="E43" s="153" t="str">
        <f>IF(C43="","",C43*D43)</f>
        <v/>
      </c>
      <c r="F43" s="14"/>
      <c r="G43" s="11"/>
      <c r="H43" s="16"/>
      <c r="I43" s="104"/>
      <c r="J43" s="43"/>
      <c r="K43" s="18"/>
    </row>
    <row r="44" spans="1:11" s="15" customFormat="1" ht="15" customHeight="1">
      <c r="A44" s="215" t="s">
        <v>149</v>
      </c>
      <c r="B44" s="2" t="s">
        <v>150</v>
      </c>
      <c r="C44" s="217"/>
      <c r="D44" s="219">
        <v>4.95</v>
      </c>
      <c r="E44" s="221" t="str">
        <f>IF(C45="","",C45*D45)</f>
        <v/>
      </c>
      <c r="F44" s="14"/>
      <c r="G44" s="135">
        <v>970</v>
      </c>
      <c r="H44" s="16" t="s">
        <v>103</v>
      </c>
      <c r="I44" s="104"/>
      <c r="J44" s="79">
        <v>80</v>
      </c>
      <c r="K44" s="130" t="str">
        <f>IF(I44="","",I44*J44)</f>
        <v/>
      </c>
    </row>
    <row r="45" spans="1:11" s="15" customFormat="1" ht="15" customHeight="1" thickBot="1">
      <c r="A45" s="216"/>
      <c r="B45" s="155" t="s">
        <v>151</v>
      </c>
      <c r="C45" s="218"/>
      <c r="D45" s="220"/>
      <c r="E45" s="222"/>
      <c r="F45" s="14"/>
      <c r="G45" s="11">
        <v>971</v>
      </c>
      <c r="H45" s="16" t="s">
        <v>124</v>
      </c>
      <c r="I45" s="11"/>
      <c r="J45" s="18">
        <v>80</v>
      </c>
      <c r="K45" s="130" t="str">
        <f>IF(I45="","",I45*J45)</f>
        <v/>
      </c>
    </row>
    <row r="46" spans="1:11" s="15" customFormat="1" ht="15" customHeight="1">
      <c r="A46" s="232" t="s">
        <v>153</v>
      </c>
      <c r="B46" s="233"/>
      <c r="C46" s="233"/>
      <c r="D46" s="233"/>
      <c r="E46" s="234"/>
      <c r="F46" s="17"/>
      <c r="G46" s="11">
        <v>972</v>
      </c>
      <c r="H46" s="16" t="s">
        <v>125</v>
      </c>
      <c r="I46" s="11"/>
      <c r="J46" s="38">
        <v>40</v>
      </c>
      <c r="K46" s="18" t="str">
        <f>IF(I46="","",I46*J46)</f>
        <v/>
      </c>
    </row>
    <row r="47" spans="1:11" s="15" customFormat="1" ht="15" customHeight="1">
      <c r="A47" s="235"/>
      <c r="B47" s="236"/>
      <c r="C47" s="236"/>
      <c r="D47" s="236"/>
      <c r="E47" s="237"/>
      <c r="F47" s="17"/>
      <c r="G47" s="78">
        <v>988</v>
      </c>
      <c r="H47" s="100" t="s">
        <v>28</v>
      </c>
      <c r="I47" s="104"/>
      <c r="J47" s="77">
        <v>50</v>
      </c>
      <c r="K47" s="18" t="str">
        <f>IF(I47="","",I47*J47)</f>
        <v/>
      </c>
    </row>
    <row r="48" spans="1:11" s="15" customFormat="1" ht="15" customHeight="1">
      <c r="A48" s="235"/>
      <c r="B48" s="236"/>
      <c r="C48" s="236"/>
      <c r="D48" s="236"/>
      <c r="E48" s="237"/>
      <c r="F48" s="17"/>
      <c r="G48" s="80"/>
      <c r="H48" s="16"/>
      <c r="I48" s="104"/>
      <c r="J48" s="79"/>
      <c r="K48" s="130"/>
    </row>
    <row r="49" spans="1:11" s="15" customFormat="1" ht="15" customHeight="1">
      <c r="A49" s="235"/>
      <c r="B49" s="236"/>
      <c r="C49" s="236"/>
      <c r="D49" s="236"/>
      <c r="E49" s="237"/>
      <c r="F49" s="17"/>
      <c r="G49" s="11" t="s">
        <v>37</v>
      </c>
      <c r="H49" s="16" t="s">
        <v>38</v>
      </c>
      <c r="I49" s="104"/>
      <c r="J49" s="18">
        <v>3</v>
      </c>
      <c r="K49" s="130" t="str">
        <f>IF(I49="","",I49*J49)</f>
        <v/>
      </c>
    </row>
    <row r="50" spans="1:11" s="15" customFormat="1" ht="15" customHeight="1" thickBot="1">
      <c r="A50" s="238"/>
      <c r="B50" s="239"/>
      <c r="C50" s="239"/>
      <c r="D50" s="239"/>
      <c r="E50" s="240"/>
      <c r="F50" s="14"/>
      <c r="G50" s="11"/>
      <c r="H50" s="16"/>
      <c r="I50" s="104"/>
      <c r="J50" s="18"/>
      <c r="K50" s="130" t="str">
        <f t="shared" ref="K50" si="2">IF(I50="","",I50*J50)</f>
        <v/>
      </c>
    </row>
    <row r="51" spans="1:11" s="15" customFormat="1" ht="15" customHeight="1" thickBot="1">
      <c r="A51" s="156"/>
      <c r="B51" s="156"/>
      <c r="C51" s="157"/>
      <c r="D51" s="158"/>
      <c r="E51" s="157"/>
      <c r="F51" s="14"/>
      <c r="G51" s="143" t="s">
        <v>134</v>
      </c>
      <c r="H51" s="21" t="s">
        <v>34</v>
      </c>
      <c r="I51" s="120"/>
      <c r="J51" s="20">
        <v>5</v>
      </c>
      <c r="K51" s="130" t="str">
        <f>IF(I51="","",I51*J51)</f>
        <v/>
      </c>
    </row>
    <row r="52" spans="1:11" s="15" customFormat="1" ht="15" customHeight="1">
      <c r="A52" s="223" t="s">
        <v>152</v>
      </c>
      <c r="B52" s="224"/>
      <c r="C52" s="224"/>
      <c r="D52" s="224"/>
      <c r="E52" s="225"/>
      <c r="F52" s="14"/>
      <c r="G52" s="11" t="s">
        <v>13</v>
      </c>
      <c r="H52" s="16" t="s">
        <v>12</v>
      </c>
      <c r="I52" s="104"/>
      <c r="J52" s="18">
        <v>15</v>
      </c>
      <c r="K52" s="130" t="str">
        <f>IF(I52="","",I52*J52)</f>
        <v/>
      </c>
    </row>
    <row r="53" spans="1:11" s="15" customFormat="1" ht="15" customHeight="1">
      <c r="A53" s="226"/>
      <c r="B53" s="227"/>
      <c r="C53" s="227"/>
      <c r="D53" s="227"/>
      <c r="E53" s="228"/>
      <c r="F53" s="14"/>
      <c r="G53" s="122" t="s">
        <v>20</v>
      </c>
      <c r="H53" s="95" t="s">
        <v>126</v>
      </c>
      <c r="I53" s="119"/>
      <c r="J53" s="128">
        <v>5</v>
      </c>
      <c r="K53" s="141" t="str">
        <f>IF(I53="","",I53*J53)</f>
        <v/>
      </c>
    </row>
    <row r="54" spans="1:11" s="15" customFormat="1" ht="15" customHeight="1">
      <c r="A54" s="226"/>
      <c r="B54" s="227"/>
      <c r="C54" s="227"/>
      <c r="D54" s="227"/>
      <c r="E54" s="228"/>
      <c r="F54" s="14"/>
      <c r="G54" s="201" t="s">
        <v>63</v>
      </c>
      <c r="H54" s="202"/>
      <c r="I54" s="202"/>
      <c r="J54" s="202"/>
      <c r="K54" s="203"/>
    </row>
    <row r="55" spans="1:11" s="15" customFormat="1" ht="15" customHeight="1" thickBot="1">
      <c r="A55" s="229"/>
      <c r="B55" s="230"/>
      <c r="C55" s="230"/>
      <c r="D55" s="230"/>
      <c r="E55" s="231"/>
      <c r="F55" s="14"/>
      <c r="G55" s="204"/>
      <c r="H55" s="205"/>
      <c r="I55" s="205"/>
      <c r="J55" s="205"/>
      <c r="K55" s="206"/>
    </row>
    <row r="56" spans="1:11" s="15" customFormat="1" ht="15" customHeight="1" thickBot="1">
      <c r="A56" s="117" t="s">
        <v>120</v>
      </c>
      <c r="B56" s="213" t="s">
        <v>121</v>
      </c>
      <c r="C56" s="213"/>
      <c r="D56" s="213"/>
      <c r="E56" s="214"/>
      <c r="F56" s="14"/>
      <c r="G56" s="204"/>
      <c r="H56" s="205"/>
      <c r="I56" s="205"/>
      <c r="J56" s="205"/>
      <c r="K56" s="206"/>
    </row>
    <row r="57" spans="1:11" s="15" customFormat="1" ht="3" customHeight="1">
      <c r="A57" s="22"/>
      <c r="B57" s="23"/>
      <c r="C57" s="24"/>
      <c r="D57" s="131"/>
      <c r="E57" s="6" t="str">
        <f t="shared" ref="E57" si="3">IF(C57="","",C57*D57)</f>
        <v/>
      </c>
      <c r="F57" s="14"/>
      <c r="G57" s="207"/>
      <c r="H57" s="208"/>
      <c r="I57" s="208"/>
      <c r="J57" s="208"/>
      <c r="K57" s="209"/>
    </row>
    <row r="58" spans="1:11" ht="3" customHeight="1">
      <c r="A58" s="5"/>
      <c r="B58" s="25"/>
      <c r="C58" s="12"/>
      <c r="D58" s="26"/>
      <c r="E58" s="6"/>
      <c r="F58" s="14"/>
      <c r="G58" s="12"/>
      <c r="H58" s="14"/>
      <c r="I58" s="14"/>
      <c r="J58" s="27"/>
      <c r="K58" s="6"/>
    </row>
    <row r="59" spans="1:11" ht="9.6" customHeight="1">
      <c r="A59" s="5"/>
      <c r="B59" s="5"/>
      <c r="C59" s="5"/>
      <c r="D59" s="12"/>
      <c r="E59" s="6"/>
      <c r="F59" s="5"/>
      <c r="G59" s="5"/>
      <c r="H59" s="46"/>
      <c r="I59" s="5"/>
      <c r="J59" s="5"/>
      <c r="K59" s="6"/>
    </row>
    <row r="60" spans="1:11" ht="18" customHeight="1" thickBot="1">
      <c r="A60" s="46" t="s">
        <v>5</v>
      </c>
      <c r="B60" s="74"/>
      <c r="C60" s="8"/>
      <c r="D60" s="8"/>
      <c r="E60" s="6"/>
      <c r="F60" s="8"/>
      <c r="G60" s="8"/>
      <c r="H60" s="199" t="s">
        <v>57</v>
      </c>
      <c r="I60" s="199"/>
      <c r="J60" s="197">
        <f>IF(SUM(E8:E48,K8:K53)&gt;=0,SUM(E8:E48,K8:K53),"")</f>
        <v>0</v>
      </c>
      <c r="K60" s="198"/>
    </row>
    <row r="61" spans="1:11" ht="15" customHeight="1">
      <c r="A61" s="5"/>
      <c r="B61" s="210" t="s">
        <v>83</v>
      </c>
      <c r="C61" s="210"/>
      <c r="D61" s="210"/>
      <c r="E61" s="210"/>
      <c r="F61" s="210"/>
      <c r="G61" s="5"/>
      <c r="H61" s="46"/>
      <c r="I61" s="5"/>
      <c r="J61" s="46"/>
      <c r="K61" s="6"/>
    </row>
    <row r="62" spans="1:11" ht="15" customHeight="1">
      <c r="A62" s="84" t="s">
        <v>67</v>
      </c>
      <c r="B62" s="200"/>
      <c r="C62" s="200"/>
      <c r="D62" s="200"/>
      <c r="E62" s="200"/>
      <c r="F62" s="58"/>
      <c r="G62" s="55" t="s">
        <v>42</v>
      </c>
      <c r="H62" s="194"/>
      <c r="I62" s="194"/>
      <c r="J62" s="56" t="s">
        <v>6</v>
      </c>
      <c r="K62" s="6"/>
    </row>
    <row r="63" spans="1:11" ht="16.5" customHeight="1">
      <c r="A63" s="195" t="s">
        <v>80</v>
      </c>
      <c r="B63" s="75" t="s">
        <v>81</v>
      </c>
      <c r="C63" s="51"/>
      <c r="D63" s="49"/>
      <c r="E63" s="50"/>
      <c r="F63" s="28"/>
      <c r="G63" s="28"/>
      <c r="H63" s="28"/>
      <c r="I63" s="28"/>
      <c r="J63" s="29"/>
      <c r="K63" s="30"/>
    </row>
    <row r="64" spans="1:11" ht="20.25" customHeight="1">
      <c r="A64" s="196"/>
      <c r="B64" s="193"/>
      <c r="C64" s="193"/>
      <c r="D64" s="193"/>
      <c r="E64" s="193"/>
      <c r="F64" s="193"/>
      <c r="G64" s="193"/>
      <c r="H64" s="193"/>
      <c r="I64" s="193"/>
      <c r="J64" s="193"/>
      <c r="K64" s="31"/>
    </row>
    <row r="65" spans="1:11" ht="14.25" customHeight="1">
      <c r="A65" s="48" t="s">
        <v>18</v>
      </c>
      <c r="B65" s="57"/>
      <c r="C65" s="212" t="s">
        <v>79</v>
      </c>
      <c r="D65" s="212"/>
      <c r="E65" s="212"/>
      <c r="F65" s="212"/>
      <c r="G65" s="59" t="s">
        <v>79</v>
      </c>
      <c r="H65" s="91"/>
      <c r="I65" s="53"/>
      <c r="J65" s="54"/>
      <c r="K65" s="60"/>
    </row>
    <row r="66" spans="1:11" ht="13.95" customHeight="1">
      <c r="A66" s="62" t="s">
        <v>32</v>
      </c>
      <c r="B66" s="74"/>
      <c r="C66" s="61" t="s">
        <v>82</v>
      </c>
      <c r="D66" s="211"/>
      <c r="E66" s="211"/>
      <c r="F66" s="211"/>
      <c r="G66" s="63" t="s">
        <v>87</v>
      </c>
      <c r="H66" s="74"/>
      <c r="I66" s="52"/>
      <c r="J66" s="52"/>
    </row>
    <row r="67" spans="1:11">
      <c r="C67" s="8"/>
      <c r="I67" s="7"/>
      <c r="J67" s="8"/>
    </row>
    <row r="68" spans="1:11" ht="19.2">
      <c r="A68" s="192" t="s">
        <v>84</v>
      </c>
      <c r="B68" s="192"/>
      <c r="C68" s="192"/>
      <c r="D68" s="192"/>
      <c r="E68" s="192"/>
      <c r="H68" s="101"/>
      <c r="J68" s="32"/>
    </row>
    <row r="69" spans="1:11">
      <c r="H69" s="102"/>
    </row>
    <row r="76" spans="1:11">
      <c r="C76" s="8"/>
      <c r="D76" s="9"/>
    </row>
  </sheetData>
  <protectedRanges>
    <protectedRange algorithmName="SHA-512" hashValue="4xPYsDt7MUnwjQAP/kAslfb/DH8UGtzI0HKop4lwXSm71sA/zi5V1LU0xjQ4b+MsxUOb78jUQPEQYvp/J5sQrg==" saltValue="DVJarVrhkt+PGgUZ6FqF4g==" spinCount="100000" sqref="A1:K1 G8:H53 A8:B48" name="範囲1"/>
  </protectedRanges>
  <mergeCells count="58">
    <mergeCell ref="D34:D35"/>
    <mergeCell ref="E40:E41"/>
    <mergeCell ref="B56:E56"/>
    <mergeCell ref="A44:A45"/>
    <mergeCell ref="C44:C45"/>
    <mergeCell ref="D44:D45"/>
    <mergeCell ref="E44:E45"/>
    <mergeCell ref="A52:E55"/>
    <mergeCell ref="A46:E50"/>
    <mergeCell ref="E34:E35"/>
    <mergeCell ref="A40:A41"/>
    <mergeCell ref="D40:D41"/>
    <mergeCell ref="C40:C41"/>
    <mergeCell ref="A68:E68"/>
    <mergeCell ref="B64:J64"/>
    <mergeCell ref="H62:I62"/>
    <mergeCell ref="A63:A64"/>
    <mergeCell ref="J60:K60"/>
    <mergeCell ref="H60:I60"/>
    <mergeCell ref="B62:E62"/>
    <mergeCell ref="G54:K57"/>
    <mergeCell ref="B61:F61"/>
    <mergeCell ref="D66:F66"/>
    <mergeCell ref="C65:F65"/>
    <mergeCell ref="A1:K1"/>
    <mergeCell ref="B3:D3"/>
    <mergeCell ref="B4:D4"/>
    <mergeCell ref="B5:D5"/>
    <mergeCell ref="E3:K3"/>
    <mergeCell ref="E4:I4"/>
    <mergeCell ref="I5:K5"/>
    <mergeCell ref="G10:G11"/>
    <mergeCell ref="H10:H11"/>
    <mergeCell ref="G32:G33"/>
    <mergeCell ref="G30:G31"/>
    <mergeCell ref="D24:D25"/>
    <mergeCell ref="D27:D28"/>
    <mergeCell ref="D29:D30"/>
    <mergeCell ref="E24:E25"/>
    <mergeCell ref="E29:E30"/>
    <mergeCell ref="E27:E28"/>
    <mergeCell ref="A24:A25"/>
    <mergeCell ref="A27:A28"/>
    <mergeCell ref="A29:A30"/>
    <mergeCell ref="C34:C35"/>
    <mergeCell ref="C24:C25"/>
    <mergeCell ref="A34:A35"/>
    <mergeCell ref="C29:C30"/>
    <mergeCell ref="C27:C28"/>
    <mergeCell ref="I10:I11"/>
    <mergeCell ref="J10:J11"/>
    <mergeCell ref="K10:K11"/>
    <mergeCell ref="K32:K33"/>
    <mergeCell ref="K30:K31"/>
    <mergeCell ref="J32:J33"/>
    <mergeCell ref="I32:I33"/>
    <mergeCell ref="J30:J31"/>
    <mergeCell ref="I30:I31"/>
  </mergeCells>
  <phoneticPr fontId="2"/>
  <hyperlinks>
    <hyperlink ref="B6" r:id="rId1" xr:uid="{00000000-0004-0000-0000-000000000000}"/>
    <hyperlink ref="B56:E56" r:id="rId2" display="https://onedrive.live.com/?authkey=%21AOIJgSYVY4gW0ew&amp;cid=E807CCC4EA676F6E&amp;id=E807CCC4EA676F6E%211210&amp;parId=E807CCC4EA676F6E%211207&amp;o=OneUp" xr:uid="{21ECA7A0-F908-40BD-BB13-9ED8C3E79080}"/>
    <hyperlink ref="A46:E50" r:id="rId3" display="国際ロータリーとロータリー財団（総称して「ロータリー」）はプライバシーを重視しており、あなたがロータリーと共有した個人データは、ロータリーの公式業務（本注文の処理等）を目的としてのみ使用されます。今回のご注文に関するEメールがあなたに送信される場合があります。 本書式上で収集された個人データは、ロータリーのプライバシーの方針(Rotary.org/ja/privacy)に沿って扱われます。" xr:uid="{B73071B7-BDE5-4C7D-B83D-E8DC4AE1B420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80" fitToWidth="0" orientation="portrait" horizontalDpi="1200" verticalDpi="1200" copies="2" r:id="rId4"/>
  <headerFooter alignWithMargins="0"/>
  <ignoredErrors>
    <ignoredError sqref="E19:E20 E13" formula="1"/>
  </ignoredError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Satoru Nawata</cp:lastModifiedBy>
  <cp:lastPrinted>2019-01-28T08:59:10Z</cp:lastPrinted>
  <dcterms:created xsi:type="dcterms:W3CDTF">2008-06-11T01:00:10Z</dcterms:created>
  <dcterms:modified xsi:type="dcterms:W3CDTF">2019-07-31T06:14:03Z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