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22-23 12月\"/>
    </mc:Choice>
  </mc:AlternateContent>
  <xr:revisionPtr revIDLastSave="0" documentId="13_ncr:1_{1B96348B-E46F-4EFD-9704-55B28E8B72FD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8" i="1" l="1"/>
  <c r="Q36" i="1"/>
  <c r="Q35" i="1"/>
  <c r="Q34" i="1"/>
  <c r="Q42" i="1"/>
  <c r="F52" i="1"/>
  <c r="F41" i="1"/>
  <c r="F38" i="1"/>
  <c r="F34" i="1"/>
  <c r="F6" i="1" l="1"/>
  <c r="F20" i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Q40" i="1"/>
  <c r="O40" i="1"/>
  <c r="U40" i="1" s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D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D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5" i="1"/>
  <c r="F4" i="1"/>
  <c r="D8" i="1"/>
  <c r="D7" i="1"/>
  <c r="D5" i="1"/>
  <c r="D4" i="1"/>
  <c r="D3" i="1"/>
  <c r="I55" i="1"/>
  <c r="T45" i="1"/>
  <c r="R45" i="1"/>
  <c r="P45" i="1"/>
  <c r="N45" i="1"/>
  <c r="T39" i="1"/>
  <c r="R39" i="1"/>
  <c r="P39" i="1"/>
  <c r="N39" i="1"/>
  <c r="Q37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12" i="1" l="1"/>
  <c r="O45" i="1"/>
  <c r="U7" i="1"/>
  <c r="U12" i="1"/>
  <c r="J39" i="1"/>
  <c r="O39" i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<sst xmlns="http://schemas.openxmlformats.org/spreadsheetml/2006/main" count="120" uniqueCount="110">
  <si>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</si>
  <si>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</si>
  <si>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</si>
  <si>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</si>
  <si>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</si>
  <si>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</si>
  <si>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</si>
  <si>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</si>
  <si>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</si>
  <si>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</si>
  <si>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</si>
  <si>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</si>
  <si>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</si>
  <si>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</si>
  <si>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</si>
  <si>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</si>
  <si>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</si>
  <si>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</si>
  <si>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</si>
  <si>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</si>
  <si>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</si>
  <si>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</si>
  <si>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</si>
  <si>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</si>
  <si>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</si>
  <si>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</si>
  <si>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</si>
  <si>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</si>
  <si>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</si>
  <si>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</si>
  <si>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</si>
  <si>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</si>
  <si>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</si>
  <si>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</si>
  <si>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</si>
  <si>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</si>
  <si>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</si>
  <si>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</si>
  <si>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</si>
  <si>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</si>
  <si>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</si>
  <si>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</si>
  <si>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</si>
  <si>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</si>
  <si>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</si>
  <si>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</si>
  <si>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</si>
  <si>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</si>
  <si>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</si>
  <si>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</si>
  <si>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</si>
  <si>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</si>
  <si>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</si>
  <si>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</si>
  <si>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</si>
  <si>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</si>
  <si>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</si>
  <si>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</si>
  <si>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</si>
  <si>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</si>
  <si>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</si>
  <si>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</si>
  <si>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</si>
  <si>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</si>
  <si>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</si>
  <si>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</si>
  <si>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</si>
  <si>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</si>
  <si>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</si>
  <si>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</si>
  <si>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</si>
  <si>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</si>
  <si>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</si>
  <si>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</si>
  <si>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</si>
  <si>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</si>
  <si>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</si>
  <si>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</si>
  <si>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</si>
  <si>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</si>
  <si>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</si>
  <si>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</si>
  <si>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</si>
  <si>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</si>
  <si>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</si>
  <si>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</si>
  <si>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</si>
  <si>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</si>
  <si>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</si>
  <si>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</si>
  <si>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</si>
  <si>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</si>
  <si>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</si>
  <si>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</si>
  <si>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</si>
  <si>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</si>
  <si>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</si>
  <si>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</si>
  <si>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</si>
  <si>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</si>
  <si>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</si>
  <si>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</si>
  <si>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</si>
  <si>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</si>
  <si>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</si>
  <si>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</si>
  <si>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</si>
  <si>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</si>
  <si>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</si>
  <si>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2022年 12月　単位＄</t>
    <rPh sb="4" eb="5">
      <t>ネン</t>
    </rPh>
    <rPh sb="8" eb="9">
      <t>ガツ</t>
    </rPh>
    <rPh sb="10" eb="1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</si>
</sst>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IUCHI\Desktop\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13</v>
      </c>
      <c r="G3" s="22">
        <v>500</v>
      </c>
      <c r="H3" s="22"/>
      <c r="I3" s="26"/>
      <c r="J3" s="22">
        <f>E3+SUM(G3:I3)</f>
        <v>600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83</v>
      </c>
      <c r="P3" s="22">
        <v>2999.87</v>
      </c>
      <c r="Q3" s="37">
        <f>IFERROR(ROUND(R3/N3,0),"-")</f>
        <v>0</v>
      </c>
      <c r="R3" s="22">
        <v>3.45</v>
      </c>
      <c r="S3" s="22"/>
      <c r="T3" s="26"/>
      <c r="U3" s="22">
        <f>P3+SUM(R3:T3)</f>
        <v>3003.3199999999997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104</v>
      </c>
      <c r="E4" s="8">
        <v>3751.15</v>
      </c>
      <c r="F4" s="38">
        <f>IFERROR(ROUND(G4/C4,0),"-")</f>
        <v>14</v>
      </c>
      <c r="G4" s="18">
        <v>507.17</v>
      </c>
      <c r="H4" s="8"/>
      <c r="I4" s="17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99</v>
      </c>
      <c r="E5" s="8">
        <v>1782.6</v>
      </c>
      <c r="F5" s="38">
        <f t="shared" ref="F5:F8" si="5">IFERROR(ROUND(G5/C5,0),"-")</f>
        <v>23</v>
      </c>
      <c r="G5" s="18">
        <v>408.8</v>
      </c>
      <c r="H5" s="8"/>
      <c r="I5" s="17"/>
      <c r="J5" s="8">
        <f t="shared" si="0"/>
        <v>2191.4</v>
      </c>
      <c r="K5" s="9"/>
      <c r="L5" s="11"/>
      <c r="M5" s="8" t="s">
        <v>35</v>
      </c>
      <c r="N5" s="8">
        <v>38</v>
      </c>
      <c r="O5" s="38">
        <f t="shared" si="1"/>
        <v>26</v>
      </c>
      <c r="P5" s="8">
        <v>1000</v>
      </c>
      <c r="Q5" s="38">
        <f t="shared" si="2"/>
        <v>0</v>
      </c>
      <c r="R5" s="18"/>
      <c r="S5" s="8"/>
      <c r="T5" s="17">
        <v>1000</v>
      </c>
      <c r="U5" s="8">
        <f t="shared" si="3"/>
        <v>2000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34</v>
      </c>
      <c r="E6" s="8">
        <v>1173.92</v>
      </c>
      <c r="F6" s="38">
        <f>IFERROR(ROUND(G6/C6,0),"-")</f>
        <v>0</v>
      </c>
      <c r="G6" s="18">
        <v>13.79</v>
      </c>
      <c r="H6" s="8"/>
      <c r="I6" s="17"/>
      <c r="J6" s="8">
        <f t="shared" si="0"/>
        <v>1187.71</v>
      </c>
      <c r="K6" s="9"/>
      <c r="L6" s="11"/>
      <c r="M6" s="8" t="s">
        <v>34</v>
      </c>
      <c r="N6" s="8">
        <v>28</v>
      </c>
      <c r="O6" s="38">
        <f t="shared" si="1"/>
        <v>14</v>
      </c>
      <c r="P6" s="8">
        <v>378.38</v>
      </c>
      <c r="Q6" s="38">
        <f t="shared" si="2"/>
        <v>0</v>
      </c>
      <c r="R6" s="18"/>
      <c r="S6" s="8"/>
      <c r="T6" s="17"/>
      <c r="U6" s="8">
        <f>P6+SUM(R6:T6)</f>
        <v>378.38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140</v>
      </c>
      <c r="E7" s="8">
        <v>4050</v>
      </c>
      <c r="F7" s="38">
        <f t="shared" si="5"/>
        <v>29</v>
      </c>
      <c r="G7" s="18">
        <v>840</v>
      </c>
      <c r="H7" s="8"/>
      <c r="I7" s="17">
        <v>1150</v>
      </c>
      <c r="J7" s="8">
        <f t="shared" si="0"/>
        <v>6040</v>
      </c>
      <c r="K7" s="9"/>
      <c r="L7" s="28"/>
      <c r="M7" s="29" t="s">
        <v>97</v>
      </c>
      <c r="N7" s="25">
        <f>SUM(N3:N6)</f>
        <v>140</v>
      </c>
      <c r="O7" s="25">
        <f>ROUND(P7/N7,0)</f>
        <v>31</v>
      </c>
      <c r="P7" s="25">
        <f>SUM(P3:P6)</f>
        <v>4378.25</v>
      </c>
      <c r="Q7" s="25">
        <f>ROUND(R7/N7,0)</f>
        <v>0</v>
      </c>
      <c r="R7" s="25">
        <f>SUM(R3:R6)</f>
        <v>3.45</v>
      </c>
      <c r="S7" s="25"/>
      <c r="T7" s="25">
        <f t="shared" ref="T7:U7" si="6">SUM(T3:T6)</f>
        <v>1000</v>
      </c>
      <c r="U7" s="25">
        <f t="shared" si="6"/>
        <v>5381.7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62</v>
      </c>
      <c r="G8" s="18">
        <v>1368.11</v>
      </c>
      <c r="H8" s="8"/>
      <c r="I8" s="17"/>
      <c r="J8" s="8">
        <f>E8+SUM(G8:I8)</f>
        <v>4968.1099999999997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10</v>
      </c>
      <c r="P8" s="22">
        <v>400</v>
      </c>
      <c r="Q8" s="37">
        <f>IFERROR(ROUND(R8/N8,0),"-")</f>
        <v>5</v>
      </c>
      <c r="R8" s="22">
        <v>200</v>
      </c>
      <c r="S8" s="22"/>
      <c r="T8" s="26"/>
      <c r="U8" s="22">
        <f>P8+SUM(R8:T8)</f>
        <v>600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81</v>
      </c>
      <c r="E9" s="20">
        <f>SUM(E3:E8)</f>
        <v>14457.67</v>
      </c>
      <c r="F9" s="39">
        <f>IFERROR(ROUND(G9/C9,0),"-")</f>
        <v>20</v>
      </c>
      <c r="G9" s="20">
        <f>SUM(G3:G8)</f>
        <v>3637.87</v>
      </c>
      <c r="H9" s="20"/>
      <c r="I9" s="20">
        <f>SUM(I3:I8)</f>
        <v>1150</v>
      </c>
      <c r="J9" s="20">
        <f>SUM(J3:J8)</f>
        <v>19245.54</v>
      </c>
      <c r="K9" s="9"/>
      <c r="L9" s="11"/>
      <c r="M9" s="8" t="s">
        <v>32</v>
      </c>
      <c r="N9" s="8">
        <v>17</v>
      </c>
      <c r="O9" s="38">
        <f>IFERROR(ROUND(P9/N9,0),"-")</f>
        <v>0</v>
      </c>
      <c r="P9" s="8"/>
      <c r="Q9" s="38">
        <f t="shared" ref="Q9:Q11" si="7">IFERROR(ROUND(R9/N9,0),"-")</f>
        <v>0</v>
      </c>
      <c r="R9" s="18">
        <v>3.45</v>
      </c>
      <c r="S9" s="8"/>
      <c r="T9" s="17"/>
      <c r="U9" s="8">
        <f t="shared" ref="U9:U10" si="8">P9+SUM(R9:T9)</f>
        <v>3.45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45">
        <f>IFERROR(ROUND(E10/C10,0),"-")</f>
        <v>266</v>
      </c>
      <c r="E10" s="22">
        <v>7450</v>
      </c>
      <c r="F10" s="37">
        <f>IFERROR(ROUND(G10/C10,0),"-")</f>
        <v>25</v>
      </c>
      <c r="G10" s="22">
        <v>710.34</v>
      </c>
      <c r="H10" s="22"/>
      <c r="I10" s="26"/>
      <c r="J10" s="22">
        <f>E10+SUM(G10:I10)</f>
        <v>8160.34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90</v>
      </c>
      <c r="P10" s="8">
        <v>2430</v>
      </c>
      <c r="Q10" s="44">
        <f t="shared" si="7"/>
        <v>30</v>
      </c>
      <c r="R10" s="18">
        <v>820.34</v>
      </c>
      <c r="S10" s="8"/>
      <c r="T10" s="17"/>
      <c r="U10" s="8">
        <f t="shared" si="8"/>
        <v>3250.34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5</v>
      </c>
      <c r="G11" s="18">
        <v>110.34</v>
      </c>
      <c r="H11" s="8"/>
      <c r="I11" s="17">
        <v>1000</v>
      </c>
      <c r="J11" s="8">
        <f t="shared" ref="J11:J15" si="10">E11+SUM(G11:I11)</f>
        <v>2419.31</v>
      </c>
      <c r="K11" s="9"/>
      <c r="L11" s="11"/>
      <c r="M11" s="8" t="s">
        <v>30</v>
      </c>
      <c r="N11" s="8">
        <v>20</v>
      </c>
      <c r="O11" s="38">
        <f t="shared" si="9"/>
        <v>62</v>
      </c>
      <c r="P11" s="8">
        <v>1231.8699999999999</v>
      </c>
      <c r="Q11" s="38">
        <f t="shared" si="7"/>
        <v>0</v>
      </c>
      <c r="R11" s="18"/>
      <c r="S11" s="8"/>
      <c r="T11" s="17"/>
      <c r="U11" s="8">
        <f>P11+SUM(R11:T11)</f>
        <v>1231.8699999999999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41</v>
      </c>
      <c r="E12" s="8">
        <v>1100</v>
      </c>
      <c r="F12" s="38">
        <f t="shared" ref="F12:F15" si="12">IFERROR(ROUND(G12/C12,0),"-")</f>
        <v>11</v>
      </c>
      <c r="G12" s="18">
        <v>307.57</v>
      </c>
      <c r="H12" s="8"/>
      <c r="I12" s="17"/>
      <c r="J12" s="8">
        <f t="shared" si="10"/>
        <v>1407.57</v>
      </c>
      <c r="K12" s="9"/>
      <c r="L12" s="11"/>
      <c r="M12" s="12" t="s">
        <v>98</v>
      </c>
      <c r="N12" s="25">
        <f>SUM(N8:N11)</f>
        <v>106</v>
      </c>
      <c r="O12" s="25">
        <f>ROUND(P12/N12,0)</f>
        <v>38</v>
      </c>
      <c r="P12" s="25">
        <f>SUM(P8:P11)</f>
        <v>4061.87</v>
      </c>
      <c r="Q12" s="25">
        <f>ROUND(R12/N12,0)</f>
        <v>10</v>
      </c>
      <c r="R12" s="25">
        <f>SUM(R8:R11)</f>
        <v>1023.79</v>
      </c>
      <c r="S12" s="25"/>
      <c r="T12" s="25">
        <f t="shared" ref="T12:U12" si="13">SUM(T8:T11)</f>
        <v>0</v>
      </c>
      <c r="U12" s="25">
        <f t="shared" si="13"/>
        <v>5085.66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4">
        <f>IFERROR(ROUND(E13/C13,0),"-")</f>
        <v>208</v>
      </c>
      <c r="E13" s="8">
        <v>5000</v>
      </c>
      <c r="F13" s="44">
        <f t="shared" si="12"/>
        <v>63</v>
      </c>
      <c r="G13" s="18">
        <v>1510</v>
      </c>
      <c r="H13" s="8"/>
      <c r="I13" s="17"/>
      <c r="J13" s="8">
        <f t="shared" si="10"/>
        <v>6510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143</v>
      </c>
      <c r="P13" s="22">
        <v>9015.6</v>
      </c>
      <c r="Q13" s="37">
        <f>IFERROR(ROUND(R13/N13,0),"-")</f>
        <v>22</v>
      </c>
      <c r="R13" s="22">
        <v>1403.45</v>
      </c>
      <c r="S13" s="22"/>
      <c r="T13" s="26"/>
      <c r="U13" s="22">
        <f>P13+SUM(R13:T13)</f>
        <v>10419.050000000001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0</v>
      </c>
      <c r="E14" s="8"/>
      <c r="F14" s="44">
        <f t="shared" si="12"/>
        <v>76</v>
      </c>
      <c r="G14" s="18">
        <v>987.72</v>
      </c>
      <c r="H14" s="8"/>
      <c r="I14" s="17"/>
      <c r="J14" s="8">
        <f t="shared" si="10"/>
        <v>987.72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60</v>
      </c>
      <c r="P14" s="8">
        <v>1431.82</v>
      </c>
      <c r="Q14" s="38">
        <f t="shared" ref="Q14:Q18" si="16">IFERROR(ROUND(R14/N14,0),"-")</f>
        <v>11</v>
      </c>
      <c r="R14" s="18">
        <v>258.18</v>
      </c>
      <c r="S14" s="8"/>
      <c r="T14" s="17"/>
      <c r="U14" s="8">
        <f t="shared" ref="U14:U18" si="17">P14+SUM(R14:T14)</f>
        <v>1690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129</v>
      </c>
      <c r="E15" s="8">
        <v>1940.61</v>
      </c>
      <c r="F15" s="38">
        <f t="shared" si="12"/>
        <v>26</v>
      </c>
      <c r="G15" s="18">
        <v>386.01</v>
      </c>
      <c r="H15" s="8"/>
      <c r="I15" s="17"/>
      <c r="J15" s="8">
        <f t="shared" si="10"/>
        <v>2326.62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7</v>
      </c>
      <c r="R15" s="18">
        <v>79.31</v>
      </c>
      <c r="S15" s="8"/>
      <c r="T15" s="17"/>
      <c r="U15" s="8">
        <f t="shared" si="17"/>
        <v>520.51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128</v>
      </c>
      <c r="E16" s="25">
        <f>SUM(E10:E15)</f>
        <v>16799.579999999998</v>
      </c>
      <c r="F16" s="25">
        <f t="shared" ref="F16" si="19">ROUND(G16/C16,0)</f>
        <v>31</v>
      </c>
      <c r="G16" s="25">
        <f>SUM(G10:G15)</f>
        <v>4011.9800000000005</v>
      </c>
      <c r="H16" s="25"/>
      <c r="I16" s="25">
        <f t="shared" ref="I16" si="20">SUM(I10:I15)</f>
        <v>1000</v>
      </c>
      <c r="J16" s="25">
        <f>SUM(J10:J15)</f>
        <v>21811.56</v>
      </c>
      <c r="K16" s="9"/>
      <c r="L16" s="11"/>
      <c r="M16" s="8" t="s">
        <v>26</v>
      </c>
      <c r="N16" s="8">
        <v>11</v>
      </c>
      <c r="O16" s="38">
        <f t="shared" si="15"/>
        <v>97</v>
      </c>
      <c r="P16" s="8">
        <v>1071.94</v>
      </c>
      <c r="Q16" s="38">
        <f t="shared" si="16"/>
        <v>16</v>
      </c>
      <c r="R16" s="18">
        <v>172.42</v>
      </c>
      <c r="S16" s="8"/>
      <c r="T16" s="17"/>
      <c r="U16" s="8">
        <f t="shared" si="17"/>
        <v>1244.3600000000001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37">
        <f>IFERROR(ROUND(E17/C17,0),"-")</f>
        <v>82</v>
      </c>
      <c r="E17" s="22">
        <v>8926.41</v>
      </c>
      <c r="F17" s="37">
        <f>IFERROR(ROUND(G17/C17,0),"-")</f>
        <v>24</v>
      </c>
      <c r="G17" s="22">
        <v>2638.44</v>
      </c>
      <c r="H17" s="22"/>
      <c r="I17" s="26">
        <v>451.13</v>
      </c>
      <c r="J17" s="22">
        <f>E17+SUM(G17:I17)</f>
        <v>12015.98</v>
      </c>
      <c r="K17" s="9"/>
      <c r="L17" s="11"/>
      <c r="M17" s="8" t="s">
        <v>25</v>
      </c>
      <c r="N17" s="8">
        <v>36</v>
      </c>
      <c r="O17" s="44">
        <f t="shared" si="15"/>
        <v>170</v>
      </c>
      <c r="P17" s="8">
        <v>6113.62</v>
      </c>
      <c r="Q17" s="44">
        <f t="shared" si="16"/>
        <v>54</v>
      </c>
      <c r="R17" s="18">
        <v>1945.91</v>
      </c>
      <c r="S17" s="8"/>
      <c r="T17" s="17"/>
      <c r="U17" s="8">
        <f t="shared" si="17"/>
        <v>8059.53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38">
        <f>IFERROR(ROUND(E18/C18,0),"-")</f>
        <v>19</v>
      </c>
      <c r="E18" s="8">
        <v>1000</v>
      </c>
      <c r="F18" s="38">
        <f>IFERROR(ROUND(G18/C18,0),"-")</f>
        <v>2</v>
      </c>
      <c r="G18" s="18">
        <v>112.67</v>
      </c>
      <c r="H18" s="8"/>
      <c r="I18" s="17"/>
      <c r="J18" s="8">
        <f t="shared" ref="J18:J22" si="21">E18+SUM(G18:I18)</f>
        <v>1112.67</v>
      </c>
      <c r="K18" s="9"/>
      <c r="L18" s="11"/>
      <c r="M18" s="31" t="s">
        <v>24</v>
      </c>
      <c r="N18" s="8">
        <v>68</v>
      </c>
      <c r="O18" s="38">
        <f t="shared" si="15"/>
        <v>37</v>
      </c>
      <c r="P18" s="8">
        <v>2515.6</v>
      </c>
      <c r="Q18" s="44">
        <f t="shared" si="16"/>
        <v>38</v>
      </c>
      <c r="R18" s="18">
        <v>2608.38</v>
      </c>
      <c r="S18" s="8"/>
      <c r="T18" s="17"/>
      <c r="U18" s="8">
        <f t="shared" si="17"/>
        <v>5123.9799999999996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92</v>
      </c>
      <c r="E19" s="8">
        <v>4129</v>
      </c>
      <c r="F19" s="38">
        <f t="shared" ref="F19" si="23">IFERROR(ROUND(G19/C19,0),"-")</f>
        <v>13</v>
      </c>
      <c r="G19" s="18">
        <v>593.01</v>
      </c>
      <c r="H19" s="8"/>
      <c r="I19" s="17"/>
      <c r="J19" s="8">
        <f t="shared" si="21"/>
        <v>4722.01</v>
      </c>
      <c r="K19" s="9"/>
      <c r="L19" s="28"/>
      <c r="M19" s="29" t="s">
        <v>99</v>
      </c>
      <c r="N19" s="25">
        <f>SUM(N13:N18)</f>
        <v>213</v>
      </c>
      <c r="O19" s="25">
        <f>ROUND(P19/N19,0)</f>
        <v>97</v>
      </c>
      <c r="P19" s="25">
        <f>SUM(P13:P18)</f>
        <v>20589.78</v>
      </c>
      <c r="Q19" s="25">
        <f>ROUND(R19/N19,0)</f>
        <v>30</v>
      </c>
      <c r="R19" s="25">
        <f>SUM(R13:R18)</f>
        <v>6467.6500000000005</v>
      </c>
      <c r="S19" s="30"/>
      <c r="T19" s="30"/>
      <c r="U19" s="25">
        <f>SUM(U13:U18)</f>
        <v>27057.43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57</v>
      </c>
      <c r="E20" s="8">
        <v>1376.74</v>
      </c>
      <c r="F20" s="38">
        <f>IFERROR(ROUND(G20/C20,0),"-")</f>
        <v>3</v>
      </c>
      <c r="G20" s="46">
        <v>75.150000000000006</v>
      </c>
      <c r="H20" s="8"/>
      <c r="I20" s="17"/>
      <c r="J20" s="8">
        <f>E20+SUM(G20:I20)</f>
        <v>1451.89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50</v>
      </c>
      <c r="P20" s="22">
        <v>3000</v>
      </c>
      <c r="Q20" s="45">
        <f>IFERROR(ROUND(R20/N20,0),"-")</f>
        <v>36</v>
      </c>
      <c r="R20" s="22">
        <v>2166.6999999999998</v>
      </c>
      <c r="S20" s="22"/>
      <c r="T20" s="26">
        <v>1000</v>
      </c>
      <c r="U20" s="22">
        <f>P20+SUM(R20:T20)</f>
        <v>6166.7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115</v>
      </c>
      <c r="E21" s="8">
        <v>3780.58</v>
      </c>
      <c r="F21" s="38">
        <f t="shared" ref="F21:F22" si="25">IFERROR(ROUND(G21/C21,0),"-")</f>
        <v>3</v>
      </c>
      <c r="G21" s="18">
        <v>99.17</v>
      </c>
      <c r="H21" s="8"/>
      <c r="I21" s="17"/>
      <c r="J21" s="8">
        <f t="shared" si="21"/>
        <v>3879.75</v>
      </c>
      <c r="K21" s="9"/>
      <c r="L21" s="11"/>
      <c r="M21" s="8" t="s">
        <v>22</v>
      </c>
      <c r="N21" s="8">
        <v>31</v>
      </c>
      <c r="O21" s="38">
        <f t="shared" ref="O21:O24" si="26">IFERROR(ROUND(P21/N21,0),"-")</f>
        <v>135</v>
      </c>
      <c r="P21" s="8">
        <v>4198.96</v>
      </c>
      <c r="Q21" s="38">
        <f t="shared" ref="Q21:Q24" si="27">IFERROR(ROUND(R21/N21,0),"-")</f>
        <v>21</v>
      </c>
      <c r="R21" s="18">
        <v>641.85</v>
      </c>
      <c r="S21" s="8"/>
      <c r="T21" s="17"/>
      <c r="U21" s="8">
        <f t="shared" ref="U21:U24" si="28">P21+SUM(R21:T21)</f>
        <v>4840.8100000000004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27</v>
      </c>
      <c r="E22" s="8">
        <v>644.94000000000005</v>
      </c>
      <c r="F22" s="38">
        <f t="shared" si="25"/>
        <v>16</v>
      </c>
      <c r="G22" s="18">
        <v>383.05</v>
      </c>
      <c r="H22" s="8"/>
      <c r="I22" s="17"/>
      <c r="J22" s="8">
        <f t="shared" si="21"/>
        <v>1027.99</v>
      </c>
      <c r="K22" s="9"/>
      <c r="L22" s="11"/>
      <c r="M22" s="8" t="s">
        <v>21</v>
      </c>
      <c r="N22" s="8">
        <v>54</v>
      </c>
      <c r="O22" s="44">
        <f t="shared" si="26"/>
        <v>161</v>
      </c>
      <c r="P22" s="8">
        <v>8717.43</v>
      </c>
      <c r="Q22" s="44">
        <f t="shared" si="27"/>
        <v>42</v>
      </c>
      <c r="R22" s="18">
        <v>2277.5700000000002</v>
      </c>
      <c r="S22" s="8"/>
      <c r="T22" s="17">
        <v>1000</v>
      </c>
      <c r="U22" s="8">
        <f t="shared" si="28"/>
        <v>11995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4">
        <f t="shared" si="24"/>
        <v>245</v>
      </c>
      <c r="E23" s="8">
        <v>7853</v>
      </c>
      <c r="F23" s="44">
        <f t="shared" ref="F23" si="29">IFERROR(ROUND(G23/C23,0),"-")</f>
        <v>30</v>
      </c>
      <c r="G23" s="18">
        <v>970.08</v>
      </c>
      <c r="H23" s="8"/>
      <c r="I23" s="17"/>
      <c r="J23" s="8">
        <f t="shared" ref="J23" si="30">E23+SUM(G23:I23)</f>
        <v>8823.08</v>
      </c>
      <c r="K23" s="9"/>
      <c r="L23" s="11"/>
      <c r="M23" s="8" t="s">
        <v>20</v>
      </c>
      <c r="N23" s="8">
        <v>29</v>
      </c>
      <c r="O23" s="38">
        <f t="shared" si="26"/>
        <v>0</v>
      </c>
      <c r="P23" s="8"/>
      <c r="Q23" s="38">
        <f t="shared" si="27"/>
        <v>0</v>
      </c>
      <c r="R23" s="18">
        <v>3.45</v>
      </c>
      <c r="S23" s="8"/>
      <c r="T23" s="17"/>
      <c r="U23" s="8">
        <f t="shared" si="28"/>
        <v>3.45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86</v>
      </c>
      <c r="E24" s="25">
        <f>SUM(E17:E23)</f>
        <v>27710.67</v>
      </c>
      <c r="F24" s="25">
        <f>ROUND(G24/C24,0)</f>
        <v>15</v>
      </c>
      <c r="G24" s="25">
        <f>SUM(G17:G23)</f>
        <v>4871.5700000000006</v>
      </c>
      <c r="H24" s="25"/>
      <c r="I24" s="25">
        <f>SUM(I17:I23)</f>
        <v>451.13</v>
      </c>
      <c r="J24" s="25">
        <f>SUM(J17:J23)</f>
        <v>33033.370000000003</v>
      </c>
      <c r="K24" s="9"/>
      <c r="L24" s="11"/>
      <c r="M24" s="8" t="s">
        <v>19</v>
      </c>
      <c r="N24" s="8">
        <v>36</v>
      </c>
      <c r="O24" s="38">
        <f t="shared" si="26"/>
        <v>92</v>
      </c>
      <c r="P24" s="8">
        <v>3324.72</v>
      </c>
      <c r="Q24" s="38">
        <f t="shared" si="27"/>
        <v>2</v>
      </c>
      <c r="R24" s="18">
        <v>80.760000000000005</v>
      </c>
      <c r="S24" s="8"/>
      <c r="T24" s="17"/>
      <c r="U24" s="8">
        <f t="shared" si="28"/>
        <v>3405.48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91</v>
      </c>
      <c r="E25" s="22">
        <v>4000</v>
      </c>
      <c r="F25" s="37">
        <f>IFERROR(ROUND(G25/C25,0),"-")</f>
        <v>1</v>
      </c>
      <c r="G25" s="22">
        <v>24.14</v>
      </c>
      <c r="H25" s="22"/>
      <c r="I25" s="26"/>
      <c r="J25" s="22">
        <f>E25+SUM(G25:I25)</f>
        <v>4024.14</v>
      </c>
      <c r="K25" s="9"/>
      <c r="L25" s="32"/>
      <c r="M25" s="33" t="s">
        <v>100</v>
      </c>
      <c r="N25" s="20">
        <f>SUM(N20:N24)</f>
        <v>210</v>
      </c>
      <c r="O25" s="20">
        <f>ROUND(P25/N25,0)</f>
        <v>92</v>
      </c>
      <c r="P25" s="20">
        <f>SUM(P20:P24)</f>
        <v>19241.11</v>
      </c>
      <c r="Q25" s="20">
        <f>ROUND(R25/N25,0)</f>
        <v>25</v>
      </c>
      <c r="R25" s="20">
        <f>SUM(R20:R24)</f>
        <v>5170.33</v>
      </c>
      <c r="S25" s="14"/>
      <c r="T25" s="20">
        <f>SUM(T20:T24)</f>
        <v>2000</v>
      </c>
      <c r="U25" s="20">
        <f>SUM(U20:U24)</f>
        <v>26411.440000000002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4">
        <f t="shared" ref="D26:D30" si="31">IFERROR(ROUND(E26/C26,0),"-")</f>
        <v>155</v>
      </c>
      <c r="E26" s="8">
        <v>11500</v>
      </c>
      <c r="F26" s="44">
        <f>IFERROR(ROUND(G26/C26,0),"-")</f>
        <v>41</v>
      </c>
      <c r="G26" s="18">
        <v>3010.34</v>
      </c>
      <c r="H26" s="8"/>
      <c r="I26" s="17">
        <v>1000</v>
      </c>
      <c r="J26" s="8">
        <f t="shared" ref="J26:J30" si="32">E26+SUM(G26:I26)</f>
        <v>15510.34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4">
        <f t="shared" si="31"/>
        <v>167</v>
      </c>
      <c r="E27" s="8">
        <v>4000</v>
      </c>
      <c r="F27" s="38">
        <f>IFERROR(ROUND(G27/C27,0),"-")</f>
        <v>0</v>
      </c>
      <c r="G27" s="18">
        <v>10.34</v>
      </c>
      <c r="H27" s="8"/>
      <c r="I27" s="17"/>
      <c r="J27" s="8">
        <f t="shared" si="32"/>
        <v>4010.34</v>
      </c>
      <c r="K27" s="9"/>
      <c r="L27" s="16"/>
      <c r="M27" s="8" t="s">
        <v>17</v>
      </c>
      <c r="N27" s="8">
        <v>53</v>
      </c>
      <c r="O27" s="44">
        <f t="shared" ref="O27:O30" si="33">IFERROR(ROUND(P27/N27,0),"-")</f>
        <v>196</v>
      </c>
      <c r="P27" s="8">
        <v>10390.629999999999</v>
      </c>
      <c r="Q27" s="38">
        <f t="shared" ref="Q27:Q30" si="34">IFERROR(ROUND(R27/N27,0),"-")</f>
        <v>15</v>
      </c>
      <c r="R27" s="18">
        <v>786.23</v>
      </c>
      <c r="S27" s="8"/>
      <c r="T27" s="17"/>
      <c r="U27" s="8">
        <f t="shared" ref="U27:U30" si="35">P27+SUM(R27:T27)</f>
        <v>11176.859999999999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 t="shared" si="31"/>
        <v>72</v>
      </c>
      <c r="E28" s="8">
        <v>2525.6799999999998</v>
      </c>
      <c r="F28" s="38">
        <f t="shared" ref="F28:F30" si="36">IFERROR(ROUND(G28/C28,0),"-")</f>
        <v>1</v>
      </c>
      <c r="G28" s="18">
        <v>41.38</v>
      </c>
      <c r="H28" s="8"/>
      <c r="I28" s="17">
        <v>25000</v>
      </c>
      <c r="J28" s="8">
        <f t="shared" si="32"/>
        <v>27567.06</v>
      </c>
      <c r="K28" s="9"/>
      <c r="L28" s="16"/>
      <c r="M28" s="8" t="s">
        <v>16</v>
      </c>
      <c r="N28" s="8">
        <v>42</v>
      </c>
      <c r="O28" s="38">
        <f t="shared" si="33"/>
        <v>11</v>
      </c>
      <c r="P28" s="8">
        <v>463.24</v>
      </c>
      <c r="Q28" s="38">
        <f t="shared" si="34"/>
        <v>0</v>
      </c>
      <c r="R28" s="18"/>
      <c r="S28" s="8"/>
      <c r="T28" s="17"/>
      <c r="U28" s="8">
        <f t="shared" si="35"/>
        <v>463.24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1"/>
        <v>43</v>
      </c>
      <c r="E29" s="8">
        <v>1159.3900000000001</v>
      </c>
      <c r="F29" s="38">
        <f t="shared" si="36"/>
        <v>11</v>
      </c>
      <c r="G29" s="46">
        <v>286.24</v>
      </c>
      <c r="H29" s="8"/>
      <c r="I29" s="17"/>
      <c r="J29" s="8">
        <f t="shared" si="32"/>
        <v>1445.63</v>
      </c>
      <c r="K29" s="9"/>
      <c r="L29" s="16"/>
      <c r="M29" s="8" t="s">
        <v>15</v>
      </c>
      <c r="N29" s="8">
        <v>19</v>
      </c>
      <c r="O29" s="38">
        <f t="shared" si="33"/>
        <v>34</v>
      </c>
      <c r="P29" s="8">
        <v>652.14</v>
      </c>
      <c r="Q29" s="38">
        <f t="shared" si="34"/>
        <v>0</v>
      </c>
      <c r="R29" s="18">
        <v>3.45</v>
      </c>
      <c r="S29" s="8"/>
      <c r="T29" s="17"/>
      <c r="U29" s="8">
        <f t="shared" si="35"/>
        <v>655.59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1"/>
        <v>70</v>
      </c>
      <c r="E30" s="8">
        <v>1608.11</v>
      </c>
      <c r="F30" s="38">
        <f t="shared" si="36"/>
        <v>0</v>
      </c>
      <c r="G30" s="18"/>
      <c r="H30" s="8"/>
      <c r="I30" s="17"/>
      <c r="J30" s="8">
        <f t="shared" si="32"/>
        <v>1608.11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7">ROUND(E31/C31,0)</f>
        <v>109</v>
      </c>
      <c r="E31" s="25">
        <f>SUM(E25:E30)</f>
        <v>24793.18</v>
      </c>
      <c r="F31" s="25">
        <f t="shared" ref="F31" si="38">ROUND(G31/C31,0)</f>
        <v>15</v>
      </c>
      <c r="G31" s="25">
        <f>SUM(G25:G30)</f>
        <v>3372.4400000000005</v>
      </c>
      <c r="H31" s="25"/>
      <c r="I31" s="25">
        <f t="shared" ref="I31" si="39">SUM(I25:I30)</f>
        <v>26000</v>
      </c>
      <c r="J31" s="25">
        <f>SUM(J25:J30)</f>
        <v>54165.62</v>
      </c>
      <c r="K31" s="9"/>
      <c r="L31" s="16"/>
      <c r="M31" s="8" t="s">
        <v>3</v>
      </c>
      <c r="N31" s="8">
        <v>42</v>
      </c>
      <c r="O31" s="38">
        <f t="shared" ref="O31:O32" si="40">IFERROR(ROUND(P31/N31,0),"-")</f>
        <v>143</v>
      </c>
      <c r="P31" s="8">
        <v>6000</v>
      </c>
      <c r="Q31" s="44">
        <f t="shared" ref="Q31:Q32" si="41">IFERROR(ROUND(R31/N31,0),"-")</f>
        <v>48</v>
      </c>
      <c r="R31" s="18">
        <v>2000</v>
      </c>
      <c r="S31" s="8"/>
      <c r="T31" s="17">
        <v>1000</v>
      </c>
      <c r="U31" s="8">
        <f t="shared" ref="U31:U32" si="42">P31+SUM(R31:T31)</f>
        <v>9000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89</v>
      </c>
      <c r="E32" s="22">
        <v>2230.15</v>
      </c>
      <c r="F32" s="38">
        <f>IFERROR(ROUND(G32/C32,0),"-")</f>
        <v>1</v>
      </c>
      <c r="G32" s="22">
        <v>31.03</v>
      </c>
      <c r="H32" s="22"/>
      <c r="I32" s="22"/>
      <c r="J32" s="22">
        <f>E32+SUM(G32:I32)</f>
        <v>2261.1800000000003</v>
      </c>
      <c r="K32" s="9"/>
      <c r="L32" s="16"/>
      <c r="M32" s="13" t="s">
        <v>1</v>
      </c>
      <c r="N32" s="8">
        <v>22</v>
      </c>
      <c r="O32" s="38">
        <f t="shared" si="40"/>
        <v>95</v>
      </c>
      <c r="P32" s="8">
        <v>2100</v>
      </c>
      <c r="Q32" s="38">
        <f t="shared" si="41"/>
        <v>20</v>
      </c>
      <c r="R32" s="18">
        <v>444.14</v>
      </c>
      <c r="S32" s="8"/>
      <c r="T32" s="17"/>
      <c r="U32" s="8">
        <f t="shared" si="42"/>
        <v>2544.14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3">IFERROR(ROUND(E33/C33,0),"-")</f>
        <v>94</v>
      </c>
      <c r="E33" s="8">
        <v>1414.3</v>
      </c>
      <c r="F33" s="8">
        <v>0</v>
      </c>
      <c r="G33" s="8"/>
      <c r="H33" s="8"/>
      <c r="I33" s="8"/>
      <c r="J33" s="8">
        <f t="shared" ref="J33:J38" si="44">E33+SUM(G33:I33)</f>
        <v>1414.3</v>
      </c>
      <c r="K33" s="9"/>
      <c r="L33" s="28"/>
      <c r="M33" s="24" t="s">
        <v>101</v>
      </c>
      <c r="N33" s="25">
        <f>SUM(N26:N32)</f>
        <v>230</v>
      </c>
      <c r="O33" s="25">
        <f>ROUND(P33/N33,0)</f>
        <v>107</v>
      </c>
      <c r="P33" s="25">
        <f>SUM(P26:P32)</f>
        <v>24606.01</v>
      </c>
      <c r="Q33" s="25">
        <f>ROUND(R33/N33,0)</f>
        <v>14</v>
      </c>
      <c r="R33" s="25">
        <f>SUM(R26:R32)</f>
        <v>3233.82</v>
      </c>
      <c r="S33" s="25"/>
      <c r="T33" s="25">
        <f t="shared" ref="T33:U33" si="45">SUM(T26:T32)</f>
        <v>1000</v>
      </c>
      <c r="U33" s="25">
        <f t="shared" si="45"/>
        <v>28839.829999999998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3"/>
        <v>58</v>
      </c>
      <c r="E34" s="8">
        <v>1847.9</v>
      </c>
      <c r="F34" s="38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5" t="s">
        <v>13</v>
      </c>
      <c r="N34" s="15">
        <v>57</v>
      </c>
      <c r="O34" s="15">
        <f t="shared" ref="O34:O38" si="46">ROUND(P34/N34,0)</f>
        <v>125</v>
      </c>
      <c r="P34" s="15">
        <v>7115.68</v>
      </c>
      <c r="Q34" s="8">
        <f t="shared" ref="Q34:Q36" si="47">ROUND(R34/N34,0)</f>
        <v>0</v>
      </c>
      <c r="R34" s="15">
        <v>10.34</v>
      </c>
      <c r="S34" s="15"/>
      <c r="T34" s="15"/>
      <c r="U34" s="15">
        <f t="shared" ref="U34:U38" si="48">SUM(O34:P34)+SUM(R34:T34)</f>
        <v>7251.02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3"/>
        <v>99</v>
      </c>
      <c r="E35" s="8">
        <v>4041.89</v>
      </c>
      <c r="F35" s="38">
        <f>IFERROR(ROUND(G35/C35,0),"-")</f>
        <v>4</v>
      </c>
      <c r="G35" s="8">
        <v>168.96</v>
      </c>
      <c r="H35" s="8"/>
      <c r="I35" s="8">
        <v>1000</v>
      </c>
      <c r="J35" s="8">
        <f t="shared" si="44"/>
        <v>5210.8500000000004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/>
      <c r="T35" s="8"/>
      <c r="U35" s="8">
        <f t="shared" si="48"/>
        <v>5161.7299999999996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38">
        <f t="shared" si="43"/>
        <v>87</v>
      </c>
      <c r="E36" s="8">
        <v>4844.42</v>
      </c>
      <c r="F36" s="38">
        <f>IFERROR(ROUND(G36/C36,0),"-")</f>
        <v>16</v>
      </c>
      <c r="G36" s="8">
        <v>872.59</v>
      </c>
      <c r="H36" s="8"/>
      <c r="I36" s="8"/>
      <c r="J36" s="8">
        <f t="shared" si="44"/>
        <v>5717.01</v>
      </c>
      <c r="K36" s="9"/>
      <c r="L36" s="11"/>
      <c r="M36" s="8" t="s">
        <v>11</v>
      </c>
      <c r="N36" s="8">
        <v>35</v>
      </c>
      <c r="O36" s="8">
        <f t="shared" si="46"/>
        <v>54</v>
      </c>
      <c r="P36" s="8">
        <v>1891.96</v>
      </c>
      <c r="Q36" s="8">
        <f t="shared" si="47"/>
        <v>1</v>
      </c>
      <c r="R36" s="8">
        <v>37.93</v>
      </c>
      <c r="S36" s="8"/>
      <c r="T36" s="8"/>
      <c r="U36" s="8">
        <f t="shared" si="48"/>
        <v>1983.89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3"/>
        <v>0</v>
      </c>
      <c r="E37" s="8"/>
      <c r="F37" s="38">
        <f>IFERROR(ROUND(G37/C37,0),"-")</f>
        <v>0</v>
      </c>
      <c r="G37" s="8">
        <v>10.34</v>
      </c>
      <c r="H37" s="8"/>
      <c r="I37" s="8"/>
      <c r="J37" s="8">
        <f t="shared" si="44"/>
        <v>10.34</v>
      </c>
      <c r="K37" s="9"/>
      <c r="L37" s="11"/>
      <c r="M37" s="8" t="s">
        <v>10</v>
      </c>
      <c r="N37" s="8">
        <v>30</v>
      </c>
      <c r="O37" s="8">
        <f t="shared" si="46"/>
        <v>30</v>
      </c>
      <c r="P37" s="8">
        <v>900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1147.24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3"/>
        <v>139</v>
      </c>
      <c r="E38" s="8">
        <v>2231.88</v>
      </c>
      <c r="F38" s="44">
        <f>IFERROR(ROUND(G38/C38,0),"-")</f>
        <v>32</v>
      </c>
      <c r="G38" s="46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8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3620.69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80</v>
      </c>
      <c r="E39" s="25">
        <f>SUM(E32:E38)</f>
        <v>16610.54</v>
      </c>
      <c r="F39" s="25">
        <f t="shared" ref="F39" si="50">ROUND(G39/C39,0)</f>
        <v>11</v>
      </c>
      <c r="G39" s="25">
        <f>SUM(G32:G38)</f>
        <v>2206.0500000000002</v>
      </c>
      <c r="H39" s="25"/>
      <c r="I39" s="25">
        <f t="shared" ref="I39" si="51">SUM(I32:I38)</f>
        <v>1000</v>
      </c>
      <c r="J39" s="25">
        <f>SUM(J32:J38)</f>
        <v>19816.590000000004</v>
      </c>
      <c r="K39" s="9"/>
      <c r="L39" s="32"/>
      <c r="M39" s="33" t="s">
        <v>102</v>
      </c>
      <c r="N39" s="20">
        <f>SUM(N34:N38)</f>
        <v>188</v>
      </c>
      <c r="O39" s="20">
        <f>ROUND(P39/N39,0)</f>
        <v>98</v>
      </c>
      <c r="P39" s="20">
        <f>SUM(P34:P38)</f>
        <v>18388.579999999998</v>
      </c>
      <c r="Q39" s="20">
        <f>ROUND(R39/N39,0)</f>
        <v>2</v>
      </c>
      <c r="R39" s="20">
        <f>SUM(R34:R38)</f>
        <v>299.99</v>
      </c>
      <c r="S39" s="20"/>
      <c r="T39" s="20">
        <f t="shared" ref="T39:U39" si="52">SUM(T34:T38)</f>
        <v>0</v>
      </c>
      <c r="U39" s="20">
        <f t="shared" si="52"/>
        <v>19164.57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136</v>
      </c>
      <c r="E40" s="22">
        <v>6640</v>
      </c>
      <c r="F40" s="22">
        <v>0</v>
      </c>
      <c r="G40" s="22"/>
      <c r="H40" s="22"/>
      <c r="I40" s="22"/>
      <c r="J40" s="22">
        <f>E40+SUM(G40:I40)</f>
        <v>6640</v>
      </c>
      <c r="K40" s="9"/>
      <c r="L40" s="27">
        <v>14</v>
      </c>
      <c r="M40" s="22" t="s">
        <v>8</v>
      </c>
      <c r="N40" s="22">
        <v>56</v>
      </c>
      <c r="O40" s="22">
        <f t="shared" ref="O40:O44" si="53">ROUND(P40/N40,0)</f>
        <v>102</v>
      </c>
      <c r="P40" s="22">
        <v>5700</v>
      </c>
      <c r="Q40" s="47">
        <f t="shared" ref="Q40" si="54">ROUND(R40/N40,0)</f>
        <v>31</v>
      </c>
      <c r="R40" s="22">
        <v>1720.34</v>
      </c>
      <c r="S40" s="22"/>
      <c r="T40" s="22">
        <v>1000</v>
      </c>
      <c r="U40" s="22">
        <f t="shared" ref="U40:U44" si="55">SUM(O40:P40)+SUM(R40:T40)</f>
        <v>8522.34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6">IFERROR(ROUND(E41/C41,0),"-")</f>
        <v>34</v>
      </c>
      <c r="E41" s="8">
        <v>1013.51</v>
      </c>
      <c r="F41" s="38">
        <f>IFERROR(ROUND(G41/C41,0),"-")</f>
        <v>5</v>
      </c>
      <c r="G41" s="46">
        <v>159.41999999999999</v>
      </c>
      <c r="H41" s="8"/>
      <c r="I41" s="8"/>
      <c r="J41" s="8">
        <f t="shared" ref="J41:J45" si="57">E41+SUM(G41:I41)</f>
        <v>1172.93</v>
      </c>
      <c r="K41" s="9"/>
      <c r="L41" s="11"/>
      <c r="M41" s="8" t="s">
        <v>7</v>
      </c>
      <c r="N41" s="8">
        <v>19</v>
      </c>
      <c r="O41" s="8">
        <f t="shared" si="53"/>
        <v>0</v>
      </c>
      <c r="P41" s="8"/>
      <c r="Q41" s="8"/>
      <c r="R41" s="8"/>
      <c r="S41" s="8"/>
      <c r="T41" s="8"/>
      <c r="U41" s="8">
        <f t="shared" si="55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6"/>
        <v>239</v>
      </c>
      <c r="E42" s="8">
        <v>8122.32</v>
      </c>
      <c r="F42" s="44">
        <f>IFERROR(ROUND(G42/C42,0),"-")</f>
        <v>50</v>
      </c>
      <c r="G42" s="8">
        <v>1701.35</v>
      </c>
      <c r="H42" s="8"/>
      <c r="I42" s="8"/>
      <c r="J42" s="8">
        <f t="shared" si="57"/>
        <v>9823.67</v>
      </c>
      <c r="K42" s="9"/>
      <c r="L42" s="11"/>
      <c r="M42" s="8" t="s">
        <v>6</v>
      </c>
      <c r="N42" s="8">
        <v>16</v>
      </c>
      <c r="O42" s="8">
        <f t="shared" si="53"/>
        <v>0</v>
      </c>
      <c r="P42" s="8"/>
      <c r="Q42" s="8">
        <f t="shared" ref="Q42:Q43" si="58">ROUND(R42/N42,0)</f>
        <v>3</v>
      </c>
      <c r="R42" s="8">
        <v>41.38</v>
      </c>
      <c r="S42" s="8"/>
      <c r="T42" s="8"/>
      <c r="U42" s="8">
        <f t="shared" si="55"/>
        <v>41.38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38">
        <f t="shared" si="56"/>
        <v>0</v>
      </c>
      <c r="E43" s="8"/>
      <c r="F43" s="8"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5</v>
      </c>
      <c r="N43" s="8">
        <v>20</v>
      </c>
      <c r="O43" s="8">
        <f t="shared" si="53"/>
        <v>0</v>
      </c>
      <c r="P43" s="8"/>
      <c r="Q43" s="8">
        <f t="shared" si="58"/>
        <v>3</v>
      </c>
      <c r="R43" s="8">
        <v>68.97</v>
      </c>
      <c r="S43" s="8"/>
      <c r="T43" s="8"/>
      <c r="U43" s="8">
        <f t="shared" si="55"/>
        <v>68.97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6"/>
        <v>0</v>
      </c>
      <c r="E44" s="8"/>
      <c r="F44" s="8">
        <v>0</v>
      </c>
      <c r="G44" s="8"/>
      <c r="H44" s="8"/>
      <c r="I44" s="8"/>
      <c r="J44" s="8">
        <f t="shared" si="57"/>
        <v>0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/>
      <c r="T44" s="8"/>
      <c r="U44" s="8">
        <f t="shared" si="55"/>
        <v>2100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6"/>
        <v>85</v>
      </c>
      <c r="E45" s="8">
        <v>2200</v>
      </c>
      <c r="F45" s="8">
        <v>0</v>
      </c>
      <c r="G45" s="8"/>
      <c r="H45" s="8"/>
      <c r="I45" s="8"/>
      <c r="J45" s="8">
        <f t="shared" si="57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59</v>
      </c>
      <c r="P45" s="25">
        <f>SUM(P40:P44)</f>
        <v>7700</v>
      </c>
      <c r="Q45" s="25">
        <f>ROUND(R45/N45,0)</f>
        <v>14</v>
      </c>
      <c r="R45" s="25">
        <f t="shared" ref="R45:U45" si="59">SUM(R40:R44)</f>
        <v>1830.69</v>
      </c>
      <c r="S45" s="25"/>
      <c r="T45" s="25">
        <f t="shared" si="59"/>
        <v>1000</v>
      </c>
      <c r="U45" s="25">
        <f t="shared" si="59"/>
        <v>10732.689999999999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116</v>
      </c>
      <c r="E46" s="20">
        <f>SUM(E40:E45)</f>
        <v>17975.830000000002</v>
      </c>
      <c r="F46" s="20">
        <f>ROUND(G46/C46,0)</f>
        <v>12</v>
      </c>
      <c r="G46" s="20">
        <f>SUM(G40:G45)</f>
        <v>1860.77</v>
      </c>
      <c r="H46" s="20"/>
      <c r="I46" s="20"/>
      <c r="J46" s="25">
        <f>SUM(J40:J45)</f>
        <v>19836.599999999999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37">
        <f>IFERROR(ROUND(E47/C47,0),"-")</f>
        <v>0</v>
      </c>
      <c r="E47" s="22"/>
      <c r="F47" s="45">
        <f>IFERROR(ROUND(G47/C47,0),"-")</f>
        <v>30</v>
      </c>
      <c r="G47" s="22">
        <v>1570.34</v>
      </c>
      <c r="H47" s="22"/>
      <c r="I47" s="22">
        <v>1000</v>
      </c>
      <c r="J47" s="22">
        <f>E47+SUM(G47:I47)</f>
        <v>2570.34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60">IFERROR(ROUND(E48/C48,0),"-")</f>
        <v>72</v>
      </c>
      <c r="E48" s="8">
        <v>1650</v>
      </c>
      <c r="F48" s="44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60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1"/>
        <v>2239.7200000000003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60"/>
        <v>0</v>
      </c>
      <c r="E50" s="8"/>
      <c r="F50" s="8">
        <v>0</v>
      </c>
      <c r="G50" s="8"/>
      <c r="H50" s="8"/>
      <c r="I50" s="8"/>
      <c r="J50" s="8">
        <f t="shared" si="61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60"/>
        <v>74</v>
      </c>
      <c r="E51" s="8">
        <v>2000</v>
      </c>
      <c r="F51" s="38">
        <f>IFERROR(ROUND(G51/C51,0),"-")</f>
        <v>1</v>
      </c>
      <c r="G51" s="8">
        <v>17.239999999999998</v>
      </c>
      <c r="H51" s="8"/>
      <c r="I51" s="8"/>
      <c r="J51" s="8">
        <f t="shared" si="61"/>
        <v>2017.24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60"/>
        <v>113</v>
      </c>
      <c r="E52" s="8">
        <v>2934.9</v>
      </c>
      <c r="F52" s="38">
        <f>IFERROR(ROUND(G52/C52,0),"-")</f>
        <v>8</v>
      </c>
      <c r="G52" s="8">
        <v>195.75</v>
      </c>
      <c r="H52" s="8"/>
      <c r="I52" s="8"/>
      <c r="J52" s="8">
        <f t="shared" si="61"/>
        <v>3130.65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38">
        <f t="shared" si="60"/>
        <v>144</v>
      </c>
      <c r="E53" s="8">
        <v>4310</v>
      </c>
      <c r="F53" s="44">
        <f>IFERROR(ROUND(G53/C53,0),"-")</f>
        <v>33</v>
      </c>
      <c r="G53" s="8">
        <v>1000</v>
      </c>
      <c r="H53" s="8"/>
      <c r="I53" s="8"/>
      <c r="J53" s="8">
        <f t="shared" si="61"/>
        <v>5310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60"/>
        <v>0</v>
      </c>
      <c r="E54" s="8"/>
      <c r="F54" s="38">
        <f>IFERROR(ROUND(G54/C54,0),"-")</f>
        <v>1</v>
      </c>
      <c r="G54" s="46">
        <v>6.9</v>
      </c>
      <c r="H54" s="8"/>
      <c r="I54" s="8"/>
      <c r="J54" s="8">
        <f t="shared" si="61"/>
        <v>6.9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69</v>
      </c>
      <c r="E55" s="25">
        <f>SUM(E47:E54)</f>
        <v>12774.62</v>
      </c>
      <c r="F55" s="25">
        <f>ROUND(G55/C55,0)</f>
        <v>26</v>
      </c>
      <c r="G55" s="25">
        <f>SUM(G47:G54)</f>
        <v>4820.57</v>
      </c>
      <c r="H55" s="25"/>
      <c r="I55" s="25">
        <f>SUM(I47:I54)</f>
        <v>1000</v>
      </c>
      <c r="J55" s="25">
        <f>SUM(J47:J54)</f>
        <v>18595.190000000002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2023-01-16T09:24:48Z</dcterms:modified>
</cp:coreProperties>
</file>