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fy22-23_5月\"/>
    </mc:Choice>
  </mc:AlternateContent>
  <xr:revisionPtr revIDLastSave="0" documentId="13_ncr:1_{017ABBD4-CEF9-4259-8B8D-30E9A293D4E9}" xr6:coauthVersionLast="47" xr6:coauthVersionMax="47" xr10:uidLastSave="{00000000-0000-0000-0000-000000000000}"/>
  <bookViews>
    <workbookView xWindow="-1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U44" i="1"/>
  <c r="U43" i="1"/>
  <c r="U42" i="1"/>
  <c r="U41" i="1"/>
  <c r="U40" i="1"/>
  <c r="U38" i="1"/>
  <c r="U37" i="1"/>
  <c r="U36" i="1"/>
  <c r="U35" i="1"/>
  <c r="U34" i="1"/>
  <c r="U39" i="1" s="1"/>
  <c r="J40" i="1"/>
  <c r="U33" i="1"/>
  <c r="J31" i="1"/>
  <c r="J16" i="1"/>
  <c r="S45" i="1"/>
  <c r="S39" i="1"/>
  <c r="S33" i="1"/>
  <c r="S25" i="1"/>
  <c r="S19" i="1"/>
  <c r="S12" i="1"/>
  <c r="S7" i="1"/>
  <c r="J53" i="1"/>
  <c r="H55" i="1"/>
  <c r="H46" i="1"/>
  <c r="H31" i="1"/>
  <c r="H39" i="1"/>
  <c r="H24" i="1"/>
  <c r="H16" i="1"/>
  <c r="H9" i="1"/>
  <c r="F3" i="1"/>
  <c r="F4" i="1"/>
  <c r="F5" i="1"/>
  <c r="F6" i="1"/>
  <c r="F8" i="1"/>
  <c r="F7" i="1"/>
  <c r="F9" i="1"/>
  <c r="D3" i="1"/>
  <c r="D4" i="1"/>
  <c r="D5" i="1"/>
  <c r="D6" i="1"/>
  <c r="D7" i="1"/>
  <c r="D8" i="1"/>
  <c r="D10" i="1"/>
  <c r="F10" i="1"/>
  <c r="D11" i="1"/>
  <c r="D12" i="1"/>
  <c r="D13" i="1"/>
  <c r="D14" i="1"/>
  <c r="D15" i="1"/>
  <c r="D16" i="1"/>
  <c r="F11" i="1"/>
  <c r="F15" i="1"/>
  <c r="Q26" i="1"/>
  <c r="Q14" i="1"/>
  <c r="Q13" i="1"/>
  <c r="F40" i="1"/>
  <c r="D17" i="1"/>
  <c r="F43" i="1"/>
  <c r="D28" i="1"/>
  <c r="U45" i="1" l="1"/>
  <c r="Q38" i="1"/>
  <c r="Q36" i="1"/>
  <c r="Q35" i="1"/>
  <c r="Q34" i="1"/>
  <c r="Q42" i="1"/>
  <c r="F52" i="1"/>
  <c r="F41" i="1"/>
  <c r="F38" i="1"/>
  <c r="F34" i="1"/>
  <c r="F20" i="1" l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Q43" i="1"/>
  <c r="O43" i="1"/>
  <c r="O42" i="1"/>
  <c r="O41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O14" i="1"/>
  <c r="U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U12" i="1" s="1"/>
  <c r="Q8" i="1"/>
  <c r="O8" i="1"/>
  <c r="U6" i="1"/>
  <c r="Q6" i="1"/>
  <c r="O6" i="1"/>
  <c r="U5" i="1"/>
  <c r="Q5" i="1"/>
  <c r="O5" i="1"/>
  <c r="U4" i="1"/>
  <c r="U7" i="1" s="1"/>
  <c r="Q4" i="1"/>
  <c r="O4" i="1"/>
  <c r="U3" i="1"/>
  <c r="Q3" i="1"/>
  <c r="O3" i="1"/>
  <c r="J54" i="1"/>
  <c r="D54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J24" i="1" s="1"/>
  <c r="F17" i="1"/>
  <c r="J15" i="1"/>
  <c r="J14" i="1"/>
  <c r="J13" i="1"/>
  <c r="J12" i="1"/>
  <c r="J11" i="1"/>
  <c r="J10" i="1"/>
  <c r="G9" i="1"/>
  <c r="J3" i="1"/>
  <c r="J7" i="1"/>
  <c r="J6" i="1"/>
  <c r="J5" i="1"/>
  <c r="J9" i="1" s="1"/>
  <c r="J4" i="1"/>
  <c r="J8" i="1"/>
  <c r="F14" i="1"/>
  <c r="F13" i="1"/>
  <c r="F12" i="1"/>
  <c r="C9" i="1"/>
  <c r="I55" i="1"/>
  <c r="T45" i="1"/>
  <c r="R45" i="1"/>
  <c r="P45" i="1"/>
  <c r="N45" i="1"/>
  <c r="T39" i="1"/>
  <c r="R39" i="1"/>
  <c r="P39" i="1"/>
  <c r="N39" i="1"/>
  <c r="Q37" i="1"/>
  <c r="O38" i="1"/>
  <c r="O37" i="1"/>
  <c r="O36" i="1"/>
  <c r="O35" i="1"/>
  <c r="O34" i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J55" i="1" l="1"/>
  <c r="J46" i="1"/>
  <c r="J39" i="1"/>
  <c r="U25" i="1"/>
  <c r="U19" i="1"/>
  <c r="O12" i="1"/>
  <c r="O45" i="1"/>
  <c r="O39" i="1"/>
  <c r="Q19" i="1"/>
  <c r="D31" i="1"/>
  <c r="Q45" i="1"/>
  <c r="Q39" i="1"/>
  <c r="O33" i="1"/>
  <c r="Q33" i="1"/>
  <c r="O25" i="1"/>
  <c r="O19" i="1"/>
  <c r="Q12" i="1"/>
  <c r="O7" i="1"/>
  <c r="Q7" i="1"/>
  <c r="F55" i="1"/>
  <c r="D55" i="1"/>
  <c r="F46" i="1"/>
  <c r="F31" i="1"/>
  <c r="F24" i="1"/>
  <c r="D24" i="1"/>
  <c r="F16" i="1"/>
  <c r="D39" i="1"/>
  <c r="F39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<sst xmlns="http://schemas.openxmlformats.org/spreadsheetml/2006/main" count="120" uniqueCount="110">
  <si>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</si>
  <si>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</si>
  <si>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</si>
  <si>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</si>
  <si>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</si>
  <si>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</si>
  <si>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</si>
  <si>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</si>
  <si>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</si>
  <si>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</si>
  <si>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</si>
  <si>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</si>
  <si>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</si>
  <si>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</si>
  <si>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</si>
  <si>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</si>
  <si>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</si>
  <si>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</si>
  <si>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</si>
  <si>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</si>
  <si>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</si>
  <si>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</si>
  <si>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</si>
  <si>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</si>
  <si>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</si>
  <si>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</si>
  <si>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</si>
  <si>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</si>
  <si>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</si>
  <si>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</si>
  <si>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</si>
  <si>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</si>
  <si>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</si>
  <si>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</si>
  <si>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</si>
  <si>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</si>
  <si>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</si>
  <si>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</si>
  <si>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</si>
  <si>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</si>
  <si>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</si>
  <si>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</si>
  <si>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</si>
  <si>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</si>
  <si>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</si>
  <si>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</si>
  <si>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</si>
  <si>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</si>
  <si>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</si>
  <si>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</si>
  <si>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</si>
  <si>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</si>
  <si>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</si>
  <si>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</si>
  <si>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</si>
  <si>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</si>
  <si>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</si>
  <si>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</si>
  <si>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</si>
  <si>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</si>
  <si>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</si>
  <si>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</si>
  <si>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</si>
  <si>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</si>
  <si>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</si>
  <si>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</si>
  <si>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</si>
  <si>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</si>
  <si>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</si>
  <si>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</si>
  <si>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</si>
  <si>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</si>
  <si>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</si>
  <si>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</si>
  <si>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</si>
  <si>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</si>
  <si>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</si>
  <si>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</si>
  <si>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</si>
  <si>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</si>
  <si>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</si>
  <si>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</si>
  <si>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</si>
  <si>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</si>
  <si>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</si>
  <si>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</si>
  <si>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</si>
  <si>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</si>
  <si>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</si>
  <si>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</si>
  <si>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</si>
  <si>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</si>
  <si>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</si>
  <si>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</si>
  <si>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</si>
  <si>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</si>
  <si>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</si>
  <si>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</si>
  <si>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</si>
  <si>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</si>
  <si>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</si>
  <si>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</si>
  <si>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</si>
  <si>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</si>
  <si>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</si>
  <si>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</si>
  <si>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</si>
  <si>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</si>
  <si>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</si>
  <si>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2023年 5月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</si>
</sst>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76" fontId="11" fillId="5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M53" sqref="M53"/>
    </sheetView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1" style="6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1" t="s">
        <v>83</v>
      </c>
      <c r="B2" s="41" t="s">
        <v>82</v>
      </c>
      <c r="C2" s="42" t="s">
        <v>106</v>
      </c>
      <c r="D2" s="40" t="s">
        <v>104</v>
      </c>
      <c r="E2" s="39" t="s">
        <v>84</v>
      </c>
      <c r="F2" s="40" t="s">
        <v>91</v>
      </c>
      <c r="G2" s="39" t="s">
        <v>85</v>
      </c>
      <c r="H2" s="39" t="s">
        <v>86</v>
      </c>
      <c r="I2" s="39" t="s">
        <v>87</v>
      </c>
      <c r="J2" s="39" t="s">
        <v>88</v>
      </c>
      <c r="K2" s="7"/>
      <c r="L2" s="41" t="s">
        <v>83</v>
      </c>
      <c r="M2" s="41" t="s">
        <v>82</v>
      </c>
      <c r="N2" s="42" t="s">
        <v>106</v>
      </c>
      <c r="O2" s="40" t="s">
        <v>104</v>
      </c>
      <c r="P2" s="39" t="s">
        <v>84</v>
      </c>
      <c r="Q2" s="40" t="s">
        <v>91</v>
      </c>
      <c r="R2" s="39" t="s">
        <v>85</v>
      </c>
      <c r="S2" s="39" t="s">
        <v>86</v>
      </c>
      <c r="T2" s="39" t="s">
        <v>87</v>
      </c>
      <c r="U2" s="39" t="s">
        <v>88</v>
      </c>
    </row>
    <row r="3" spans="1:22" ht="30" customHeight="1" thickTop="1" x14ac:dyDescent="0.15">
      <c r="A3" s="20">
        <v>1</v>
      </c>
      <c r="B3" s="21" t="s">
        <v>81</v>
      </c>
      <c r="C3" s="21">
        <v>38</v>
      </c>
      <c r="D3" s="36">
        <f>IFERROR(ROUND(E3/C3,0),"-")</f>
        <v>3</v>
      </c>
      <c r="E3" s="21">
        <v>100</v>
      </c>
      <c r="F3" s="36">
        <f>IFERROR(ROUND(G3/C3,0),"-")</f>
        <v>13</v>
      </c>
      <c r="G3" s="21">
        <v>500</v>
      </c>
      <c r="H3" s="21">
        <v>367.65</v>
      </c>
      <c r="I3" s="25"/>
      <c r="J3" s="21">
        <f>E3+SUM(G3:I3)</f>
        <v>967.65</v>
      </c>
      <c r="K3" s="9"/>
      <c r="L3" s="26">
        <v>8</v>
      </c>
      <c r="M3" s="21" t="s">
        <v>37</v>
      </c>
      <c r="N3" s="21">
        <v>36</v>
      </c>
      <c r="O3" s="36">
        <f>IFERROR(ROUND(P3/N3,0),"-")</f>
        <v>94</v>
      </c>
      <c r="P3" s="21">
        <v>3367.52</v>
      </c>
      <c r="Q3" s="36">
        <f>IFERROR(ROUND(R3/N3,0),"-")</f>
        <v>22</v>
      </c>
      <c r="R3" s="21">
        <v>797.61</v>
      </c>
      <c r="S3" s="21">
        <v>367.65</v>
      </c>
      <c r="T3" s="25"/>
      <c r="U3" s="21">
        <f>P3+SUM(R3:T3)</f>
        <v>4532.78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7">
        <f>IFERROR(ROUND(E4/C4,0),"-")</f>
        <v>104</v>
      </c>
      <c r="E4" s="8">
        <v>3751.15</v>
      </c>
      <c r="F4" s="37">
        <f>IFERROR(ROUND(G4/C4,0),"-")</f>
        <v>14</v>
      </c>
      <c r="G4" s="17">
        <v>507.17</v>
      </c>
      <c r="H4" s="8"/>
      <c r="I4" s="16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7">
        <f t="shared" ref="O4:O6" si="1">IFERROR(ROUND(P4/N4,0),"-")</f>
        <v>94</v>
      </c>
      <c r="P4" s="8">
        <v>3573.53</v>
      </c>
      <c r="Q4" s="37">
        <f t="shared" ref="Q4:Q6" si="2">IFERROR(ROUND(R4/N4,0),"-")</f>
        <v>0</v>
      </c>
      <c r="R4" s="17"/>
      <c r="S4" s="8">
        <v>558.82000000000005</v>
      </c>
      <c r="T4" s="16"/>
      <c r="U4" s="8">
        <f t="shared" ref="U4:U5" si="3">P4+SUM(R4:T4)</f>
        <v>4132.3500000000004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43">
        <f t="shared" ref="D5:D8" si="4">IFERROR(ROUND(E5/C5,0),"-")</f>
        <v>443</v>
      </c>
      <c r="E5" s="8">
        <v>7982.18</v>
      </c>
      <c r="F5" s="43">
        <f t="shared" ref="F5:F8" si="5">IFERROR(ROUND(G5/C5,0),"-")</f>
        <v>134</v>
      </c>
      <c r="G5" s="17">
        <v>2408.8000000000002</v>
      </c>
      <c r="H5" s="8"/>
      <c r="I5" s="16">
        <v>1000</v>
      </c>
      <c r="J5" s="8">
        <f t="shared" si="0"/>
        <v>11390.98</v>
      </c>
      <c r="K5" s="9"/>
      <c r="L5" s="11"/>
      <c r="M5" s="8" t="s">
        <v>35</v>
      </c>
      <c r="N5" s="8">
        <v>38</v>
      </c>
      <c r="O5" s="37">
        <f t="shared" si="1"/>
        <v>53</v>
      </c>
      <c r="P5" s="8">
        <v>2000</v>
      </c>
      <c r="Q5" s="37">
        <f t="shared" si="2"/>
        <v>0</v>
      </c>
      <c r="R5" s="17"/>
      <c r="S5" s="8">
        <v>73.53</v>
      </c>
      <c r="T5" s="16">
        <v>1000</v>
      </c>
      <c r="U5" s="8">
        <f t="shared" si="3"/>
        <v>3073.5299999999997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7">
        <f>IFERROR(ROUND(E6/C6,0),"-")</f>
        <v>34</v>
      </c>
      <c r="E6" s="8">
        <v>1173.92</v>
      </c>
      <c r="F6" s="37">
        <f>IFERROR(ROUND(G6/C6,0),"-")</f>
        <v>0</v>
      </c>
      <c r="G6" s="17">
        <v>13.79</v>
      </c>
      <c r="H6" s="8">
        <v>735.29000000000008</v>
      </c>
      <c r="I6" s="16">
        <v>2000</v>
      </c>
      <c r="J6" s="8">
        <f t="shared" si="0"/>
        <v>3923</v>
      </c>
      <c r="K6" s="9"/>
      <c r="L6" s="11"/>
      <c r="M6" s="8" t="s">
        <v>34</v>
      </c>
      <c r="N6" s="8">
        <v>28</v>
      </c>
      <c r="O6" s="37">
        <f t="shared" si="1"/>
        <v>40</v>
      </c>
      <c r="P6" s="8">
        <v>1113.67</v>
      </c>
      <c r="Q6" s="37">
        <f t="shared" si="2"/>
        <v>0</v>
      </c>
      <c r="R6" s="17"/>
      <c r="S6" s="8">
        <v>147.06</v>
      </c>
      <c r="T6" s="16"/>
      <c r="U6" s="8">
        <f>P6+SUM(R6:T6)</f>
        <v>1260.73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7">
        <f t="shared" si="4"/>
        <v>140</v>
      </c>
      <c r="E7" s="8">
        <v>4050</v>
      </c>
      <c r="F7" s="37">
        <f t="shared" si="5"/>
        <v>29</v>
      </c>
      <c r="G7" s="17">
        <v>840</v>
      </c>
      <c r="H7" s="8">
        <v>220.58999999999992</v>
      </c>
      <c r="I7" s="16">
        <v>1150</v>
      </c>
      <c r="J7" s="8">
        <f t="shared" si="0"/>
        <v>6260.59</v>
      </c>
      <c r="K7" s="9"/>
      <c r="L7" s="27"/>
      <c r="M7" s="28" t="s">
        <v>97</v>
      </c>
      <c r="N7" s="24">
        <f>SUM(N3:N6)</f>
        <v>140</v>
      </c>
      <c r="O7" s="24">
        <f>ROUND(P7/N7,0)</f>
        <v>72</v>
      </c>
      <c r="P7" s="24">
        <f>SUM(P3:P6)</f>
        <v>10054.719999999999</v>
      </c>
      <c r="Q7" s="24">
        <f>ROUND(R7/N7,0)</f>
        <v>6</v>
      </c>
      <c r="R7" s="24">
        <f>SUM(R3:R6)</f>
        <v>797.61</v>
      </c>
      <c r="S7" s="24">
        <f>SUM(S3:S6)</f>
        <v>1147.06</v>
      </c>
      <c r="T7" s="24">
        <f t="shared" ref="T7" si="6">SUM(T3:T6)</f>
        <v>1000</v>
      </c>
      <c r="U7" s="24">
        <f>SUM(U3:U6)</f>
        <v>12999.39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3">
        <f t="shared" si="4"/>
        <v>191</v>
      </c>
      <c r="E8" s="8">
        <v>4200</v>
      </c>
      <c r="F8" s="43">
        <f t="shared" si="5"/>
        <v>68</v>
      </c>
      <c r="G8" s="17">
        <v>1488.11</v>
      </c>
      <c r="H8" s="8"/>
      <c r="I8" s="16"/>
      <c r="J8" s="8">
        <f>E8+SUM(G8:I8)</f>
        <v>5688.11</v>
      </c>
      <c r="K8" s="9"/>
      <c r="L8" s="11">
        <v>9</v>
      </c>
      <c r="M8" s="14" t="s">
        <v>33</v>
      </c>
      <c r="N8" s="21">
        <v>42</v>
      </c>
      <c r="O8" s="36">
        <f>IFERROR(ROUND(P8/N8,0),"-")</f>
        <v>17</v>
      </c>
      <c r="P8" s="21">
        <v>700</v>
      </c>
      <c r="Q8" s="36">
        <f>IFERROR(ROUND(R8/N8,0),"-")</f>
        <v>5</v>
      </c>
      <c r="R8" s="21">
        <v>200</v>
      </c>
      <c r="S8" s="21"/>
      <c r="T8" s="25"/>
      <c r="U8" s="21">
        <f>P8+SUM(R8:T8)</f>
        <v>900</v>
      </c>
      <c r="V8" s="9"/>
    </row>
    <row r="9" spans="1:22" ht="30" customHeight="1" thickBot="1" x14ac:dyDescent="0.2">
      <c r="A9" s="18"/>
      <c r="B9" s="12" t="s">
        <v>89</v>
      </c>
      <c r="C9" s="19">
        <f>SUM(C3:C8)</f>
        <v>178</v>
      </c>
      <c r="D9" s="38">
        <f>IFERROR(ROUND(E9/C9,0),"-")</f>
        <v>119</v>
      </c>
      <c r="E9" s="19">
        <f>SUM(E3:E8)</f>
        <v>21257.25</v>
      </c>
      <c r="F9" s="38">
        <f>IFERROR(ROUND(G9/C9,0),"-")</f>
        <v>32</v>
      </c>
      <c r="G9" s="19">
        <f>SUM(G3:G8)</f>
        <v>5757.87</v>
      </c>
      <c r="H9" s="19">
        <f>SUM(H3:H8)</f>
        <v>1323.53</v>
      </c>
      <c r="I9" s="19">
        <f>SUM(I3:I8)</f>
        <v>4150</v>
      </c>
      <c r="J9" s="19">
        <f>SUM(J3:J8)</f>
        <v>32488.649999999998</v>
      </c>
      <c r="K9" s="9"/>
      <c r="L9" s="11"/>
      <c r="M9" s="8" t="s">
        <v>32</v>
      </c>
      <c r="N9" s="8">
        <v>17</v>
      </c>
      <c r="O9" s="43">
        <f>IFERROR(ROUND(P9/N9,0),"-")</f>
        <v>209</v>
      </c>
      <c r="P9" s="8">
        <v>3550</v>
      </c>
      <c r="Q9" s="43">
        <f t="shared" ref="Q9:Q11" si="7">IFERROR(ROUND(R9/N9,0),"-")</f>
        <v>30</v>
      </c>
      <c r="R9" s="17">
        <v>513.45000000000005</v>
      </c>
      <c r="S9" s="8"/>
      <c r="T9" s="16"/>
      <c r="U9" s="8">
        <f t="shared" ref="U9:U10" si="8">P9+SUM(R9:T9)</f>
        <v>4063.45</v>
      </c>
      <c r="V9" s="9"/>
    </row>
    <row r="10" spans="1:22" ht="30" customHeight="1" thickTop="1" x14ac:dyDescent="0.15">
      <c r="A10" s="20">
        <v>2</v>
      </c>
      <c r="B10" s="21" t="s">
        <v>75</v>
      </c>
      <c r="C10" s="21">
        <v>28</v>
      </c>
      <c r="D10" s="44">
        <f>IFERROR(ROUND(E10/C10,0),"-")</f>
        <v>266</v>
      </c>
      <c r="E10" s="21">
        <v>7450</v>
      </c>
      <c r="F10" s="36">
        <f>IFERROR(ROUND(G10/C10,0),"-")</f>
        <v>25</v>
      </c>
      <c r="G10" s="21">
        <v>710.34</v>
      </c>
      <c r="H10" s="21">
        <v>220.58999999999992</v>
      </c>
      <c r="I10" s="25"/>
      <c r="J10" s="21">
        <f>E10+SUM(G10:I10)</f>
        <v>8380.93</v>
      </c>
      <c r="K10" s="9"/>
      <c r="L10" s="11"/>
      <c r="M10" s="8" t="s">
        <v>31</v>
      </c>
      <c r="N10" s="8">
        <v>27</v>
      </c>
      <c r="O10" s="37">
        <f t="shared" ref="O10:O11" si="9">IFERROR(ROUND(P10/N10,0),"-")</f>
        <v>90</v>
      </c>
      <c r="P10" s="8">
        <v>2430</v>
      </c>
      <c r="Q10" s="43">
        <f t="shared" si="7"/>
        <v>30</v>
      </c>
      <c r="R10" s="17">
        <v>820.34</v>
      </c>
      <c r="S10" s="8">
        <v>198.52999999999997</v>
      </c>
      <c r="T10" s="16"/>
      <c r="U10" s="8">
        <f t="shared" si="8"/>
        <v>3448.87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7">
        <f>IFERROR(ROUND(E11/C11,0),"-")</f>
        <v>55</v>
      </c>
      <c r="E11" s="8">
        <v>1308.97</v>
      </c>
      <c r="F11" s="37">
        <f>IFERROR(ROUND(G11/C11,0),"-")</f>
        <v>26</v>
      </c>
      <c r="G11" s="17">
        <v>617.69000000000005</v>
      </c>
      <c r="H11" s="8"/>
      <c r="I11" s="16">
        <v>1000</v>
      </c>
      <c r="J11" s="8">
        <f t="shared" ref="J11:J15" si="10">E11+SUM(G11:I11)</f>
        <v>2926.66</v>
      </c>
      <c r="K11" s="9"/>
      <c r="L11" s="11"/>
      <c r="M11" s="8" t="s">
        <v>30</v>
      </c>
      <c r="N11" s="8">
        <v>20</v>
      </c>
      <c r="O11" s="37">
        <f t="shared" si="9"/>
        <v>62</v>
      </c>
      <c r="P11" s="8">
        <v>1231.8699999999999</v>
      </c>
      <c r="Q11" s="37">
        <f t="shared" si="7"/>
        <v>0</v>
      </c>
      <c r="R11" s="17"/>
      <c r="S11" s="8">
        <v>73.53</v>
      </c>
      <c r="T11" s="16"/>
      <c r="U11" s="8">
        <f>P11+SUM(R11:T11)</f>
        <v>1305.3999999999999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7">
        <f t="shared" ref="D12" si="11">IFERROR(ROUND(E12/C12,0),"-")</f>
        <v>126</v>
      </c>
      <c r="E12" s="8">
        <v>3400</v>
      </c>
      <c r="F12" s="43">
        <f t="shared" ref="F12:F15" si="12">IFERROR(ROUND(G12/C12,0),"-")</f>
        <v>41</v>
      </c>
      <c r="G12" s="17">
        <v>1117.57</v>
      </c>
      <c r="H12" s="8">
        <v>261.02999999999997</v>
      </c>
      <c r="I12" s="16"/>
      <c r="J12" s="8">
        <f t="shared" si="10"/>
        <v>4778.6000000000004</v>
      </c>
      <c r="K12" s="9"/>
      <c r="L12" s="11"/>
      <c r="M12" s="12" t="s">
        <v>98</v>
      </c>
      <c r="N12" s="24">
        <f>SUM(N8:N11)</f>
        <v>106</v>
      </c>
      <c r="O12" s="24">
        <f>ROUND(P12/N12,0)</f>
        <v>75</v>
      </c>
      <c r="P12" s="24">
        <f>SUM(P8:P11)</f>
        <v>7911.87</v>
      </c>
      <c r="Q12" s="24">
        <f>ROUND(R12/N12,0)</f>
        <v>14</v>
      </c>
      <c r="R12" s="24">
        <f>SUM(R8:R11)</f>
        <v>1533.79</v>
      </c>
      <c r="S12" s="24">
        <f>SUM(S8:S11)</f>
        <v>272.05999999999995</v>
      </c>
      <c r="T12" s="24">
        <f t="shared" ref="T12" si="13">SUM(T8:T11)</f>
        <v>0</v>
      </c>
      <c r="U12" s="24">
        <f>SUM(U8:U11)</f>
        <v>9717.7199999999993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3">
        <f>IFERROR(ROUND(E13/C13,0),"-")</f>
        <v>208</v>
      </c>
      <c r="E13" s="8">
        <v>5000</v>
      </c>
      <c r="F13" s="43">
        <f t="shared" si="12"/>
        <v>63</v>
      </c>
      <c r="G13" s="17">
        <v>1510</v>
      </c>
      <c r="H13" s="8">
        <v>169.11999999999989</v>
      </c>
      <c r="I13" s="16"/>
      <c r="J13" s="8">
        <f t="shared" si="10"/>
        <v>6679.12</v>
      </c>
      <c r="K13" s="9"/>
      <c r="L13" s="26">
        <v>10</v>
      </c>
      <c r="M13" s="21" t="s">
        <v>29</v>
      </c>
      <c r="N13" s="21">
        <v>63</v>
      </c>
      <c r="O13" s="44">
        <f>IFERROR(ROUND(P13/N13,0),"-")</f>
        <v>172</v>
      </c>
      <c r="P13" s="21">
        <v>10816.27</v>
      </c>
      <c r="Q13" s="44">
        <f>IFERROR(ROUND(R13/N13,0),"-")</f>
        <v>32</v>
      </c>
      <c r="R13" s="21">
        <v>2019.41</v>
      </c>
      <c r="S13" s="21">
        <v>507.34999999999991</v>
      </c>
      <c r="T13" s="25"/>
      <c r="U13" s="21">
        <f>P13+SUM(R13:T13)</f>
        <v>13343.03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7">
        <f t="shared" ref="D14:D15" si="14">IFERROR(ROUND(E14/C14,0),"-")</f>
        <v>93</v>
      </c>
      <c r="E14" s="8">
        <v>1212.8499999999999</v>
      </c>
      <c r="F14" s="43">
        <f t="shared" si="12"/>
        <v>76</v>
      </c>
      <c r="G14" s="17">
        <v>987.72</v>
      </c>
      <c r="H14" s="8">
        <v>316.18000000000006</v>
      </c>
      <c r="I14" s="16"/>
      <c r="J14" s="8">
        <f t="shared" si="10"/>
        <v>2516.75</v>
      </c>
      <c r="K14" s="9"/>
      <c r="L14" s="11"/>
      <c r="M14" s="8" t="s">
        <v>28</v>
      </c>
      <c r="N14" s="8">
        <v>24</v>
      </c>
      <c r="O14" s="37">
        <f t="shared" ref="O14:O18" si="15">IFERROR(ROUND(P14/N14,0),"-")</f>
        <v>60</v>
      </c>
      <c r="P14" s="8">
        <v>1431.82</v>
      </c>
      <c r="Q14" s="37">
        <f t="shared" ref="Q14:Q18" si="16">IFERROR(ROUND(R14/N14,0),"-")</f>
        <v>11</v>
      </c>
      <c r="R14" s="17">
        <v>258.18</v>
      </c>
      <c r="S14" s="8">
        <v>183.82</v>
      </c>
      <c r="T14" s="16"/>
      <c r="U14" s="8">
        <f t="shared" ref="U14:U18" si="17">P14+SUM(R14:T14)</f>
        <v>1873.82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7">
        <f t="shared" si="14"/>
        <v>129</v>
      </c>
      <c r="E15" s="8">
        <v>1940.61</v>
      </c>
      <c r="F15" s="37">
        <f t="shared" si="12"/>
        <v>26</v>
      </c>
      <c r="G15" s="17">
        <v>386.01</v>
      </c>
      <c r="H15" s="8">
        <v>220.59000000000003</v>
      </c>
      <c r="I15" s="16"/>
      <c r="J15" s="8">
        <f t="shared" si="10"/>
        <v>2547.21</v>
      </c>
      <c r="K15" s="9"/>
      <c r="L15" s="11"/>
      <c r="M15" s="8" t="s">
        <v>27</v>
      </c>
      <c r="N15" s="8">
        <v>11</v>
      </c>
      <c r="O15" s="37">
        <f t="shared" si="15"/>
        <v>94</v>
      </c>
      <c r="P15" s="8">
        <v>1029.4000000000001</v>
      </c>
      <c r="Q15" s="37">
        <f t="shared" si="16"/>
        <v>17</v>
      </c>
      <c r="R15" s="17">
        <v>189.6</v>
      </c>
      <c r="S15" s="8">
        <v>80.88</v>
      </c>
      <c r="T15" s="16"/>
      <c r="U15" s="8">
        <f t="shared" si="17"/>
        <v>1299.8800000000001</v>
      </c>
      <c r="V15" s="9"/>
    </row>
    <row r="16" spans="1:22" ht="30" customHeight="1" thickBot="1" x14ac:dyDescent="0.2">
      <c r="A16" s="22"/>
      <c r="B16" s="23" t="s">
        <v>90</v>
      </c>
      <c r="C16" s="24">
        <f>SUM(C10:C15)</f>
        <v>131</v>
      </c>
      <c r="D16" s="24">
        <f t="shared" ref="D16" si="18">ROUND(E16/C16,0)</f>
        <v>155</v>
      </c>
      <c r="E16" s="24">
        <f>SUM(E10:E15)</f>
        <v>20312.43</v>
      </c>
      <c r="F16" s="24">
        <f t="shared" ref="F16" si="19">ROUND(G16/C16,0)</f>
        <v>41</v>
      </c>
      <c r="G16" s="24">
        <f>SUM(G10:G15)</f>
        <v>5329.3300000000008</v>
      </c>
      <c r="H16" s="24">
        <f>SUM(H10:H15)</f>
        <v>1187.5099999999998</v>
      </c>
      <c r="I16" s="24">
        <f t="shared" ref="I16" si="20">SUM(I10:I15)</f>
        <v>1000</v>
      </c>
      <c r="J16" s="24">
        <f>SUM(J10:J15)</f>
        <v>27829.27</v>
      </c>
      <c r="K16" s="9"/>
      <c r="L16" s="11"/>
      <c r="M16" s="8" t="s">
        <v>26</v>
      </c>
      <c r="N16" s="8">
        <v>11</v>
      </c>
      <c r="O16" s="37">
        <f t="shared" si="15"/>
        <v>139</v>
      </c>
      <c r="P16" s="8">
        <v>1524.93</v>
      </c>
      <c r="Q16" s="37">
        <f t="shared" si="16"/>
        <v>16</v>
      </c>
      <c r="R16" s="17">
        <v>172.42</v>
      </c>
      <c r="S16" s="8">
        <v>80.880000000000024</v>
      </c>
      <c r="T16" s="16"/>
      <c r="U16" s="8">
        <f t="shared" si="17"/>
        <v>1778.23</v>
      </c>
      <c r="V16" s="9"/>
    </row>
    <row r="17" spans="1:22" ht="30" customHeight="1" thickTop="1" x14ac:dyDescent="0.15">
      <c r="A17" s="20">
        <v>3</v>
      </c>
      <c r="B17" s="21" t="s">
        <v>69</v>
      </c>
      <c r="C17" s="21">
        <v>109</v>
      </c>
      <c r="D17" s="44">
        <f>IFERROR(ROUND(E17/C17,0),"-")</f>
        <v>167</v>
      </c>
      <c r="E17" s="21">
        <v>18205.62</v>
      </c>
      <c r="F17" s="44">
        <f>IFERROR(ROUND(G17/C17,0),"-")</f>
        <v>49</v>
      </c>
      <c r="G17" s="21">
        <v>5391.76</v>
      </c>
      <c r="H17" s="21">
        <v>1188.8999999999996</v>
      </c>
      <c r="I17" s="25">
        <v>451.13</v>
      </c>
      <c r="J17" s="21">
        <f>E17+SUM(G17:I17)</f>
        <v>25237.41</v>
      </c>
      <c r="K17" s="9"/>
      <c r="L17" s="11"/>
      <c r="M17" s="8" t="s">
        <v>25</v>
      </c>
      <c r="N17" s="8">
        <v>36</v>
      </c>
      <c r="O17" s="43">
        <f t="shared" si="15"/>
        <v>208</v>
      </c>
      <c r="P17" s="8">
        <v>7473.91</v>
      </c>
      <c r="Q17" s="43">
        <f t="shared" si="16"/>
        <v>54</v>
      </c>
      <c r="R17" s="17">
        <v>1945.91</v>
      </c>
      <c r="S17" s="8"/>
      <c r="T17" s="16"/>
      <c r="U17" s="8">
        <f t="shared" si="17"/>
        <v>9419.82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43">
        <f>IFERROR(ROUND(E18/C18,0),"-")</f>
        <v>364</v>
      </c>
      <c r="E18" s="8">
        <v>19681.84</v>
      </c>
      <c r="F18" s="37">
        <f>IFERROR(ROUND(G18/C18,0),"-")</f>
        <v>2</v>
      </c>
      <c r="G18" s="17">
        <v>112.67</v>
      </c>
      <c r="H18" s="8">
        <v>40.440000000000012</v>
      </c>
      <c r="I18" s="16"/>
      <c r="J18" s="8">
        <f t="shared" ref="J18:J22" si="21">E18+SUM(G18:I18)</f>
        <v>19834.95</v>
      </c>
      <c r="K18" s="9"/>
      <c r="L18" s="11"/>
      <c r="M18" s="30" t="s">
        <v>24</v>
      </c>
      <c r="N18" s="8">
        <v>68</v>
      </c>
      <c r="O18" s="37">
        <f t="shared" si="15"/>
        <v>132</v>
      </c>
      <c r="P18" s="8">
        <v>9004.0300000000007</v>
      </c>
      <c r="Q18" s="43">
        <f t="shared" si="16"/>
        <v>40</v>
      </c>
      <c r="R18" s="17">
        <v>2713.64</v>
      </c>
      <c r="S18" s="8">
        <v>514.71</v>
      </c>
      <c r="T18" s="16"/>
      <c r="U18" s="8">
        <f t="shared" si="17"/>
        <v>12232.380000000001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7">
        <f t="shared" ref="D19" si="22">IFERROR(ROUND(E19/C19,0),"-")</f>
        <v>108</v>
      </c>
      <c r="E19" s="8">
        <v>4872.4799999999996</v>
      </c>
      <c r="F19" s="37">
        <f t="shared" ref="F19" si="23">IFERROR(ROUND(G19/C19,0),"-")</f>
        <v>13</v>
      </c>
      <c r="G19" s="17">
        <v>593.01</v>
      </c>
      <c r="H19" s="8"/>
      <c r="I19" s="16"/>
      <c r="J19" s="8">
        <f t="shared" si="21"/>
        <v>5465.49</v>
      </c>
      <c r="K19" s="9"/>
      <c r="L19" s="27"/>
      <c r="M19" s="28" t="s">
        <v>99</v>
      </c>
      <c r="N19" s="24">
        <f>SUM(N13:N18)</f>
        <v>213</v>
      </c>
      <c r="O19" s="24">
        <f>ROUND(P19/N19,0)</f>
        <v>147</v>
      </c>
      <c r="P19" s="24">
        <f>SUM(P13:P18)</f>
        <v>31280.36</v>
      </c>
      <c r="Q19" s="24">
        <f>ROUND(R19/N19,0)</f>
        <v>34</v>
      </c>
      <c r="R19" s="24">
        <f>SUM(R13:R18)</f>
        <v>7299.16</v>
      </c>
      <c r="S19" s="24">
        <f>SUM(S13:S18)</f>
        <v>1367.6399999999999</v>
      </c>
      <c r="T19" s="29"/>
      <c r="U19" s="24">
        <f>SUM(U13:U18)</f>
        <v>39947.160000000003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7">
        <f>IFERROR(ROUND(E20/C20,0),"-")</f>
        <v>57</v>
      </c>
      <c r="E20" s="8">
        <v>1376.74</v>
      </c>
      <c r="F20" s="37">
        <f>IFERROR(ROUND(G20/C20,0),"-")</f>
        <v>3</v>
      </c>
      <c r="G20" s="45">
        <v>75.150000000000006</v>
      </c>
      <c r="H20" s="8">
        <v>80.88</v>
      </c>
      <c r="I20" s="16"/>
      <c r="J20" s="8">
        <f>E20+SUM(G20:I20)</f>
        <v>1532.77</v>
      </c>
      <c r="K20" s="9"/>
      <c r="L20" s="11">
        <v>11</v>
      </c>
      <c r="M20" s="14" t="s">
        <v>23</v>
      </c>
      <c r="N20" s="21">
        <v>60</v>
      </c>
      <c r="O20" s="44">
        <f>IFERROR(ROUND(P20/N20,0),"-")</f>
        <v>150</v>
      </c>
      <c r="P20" s="21">
        <v>9007.35</v>
      </c>
      <c r="Q20" s="44">
        <f>IFERROR(ROUND(R20/N20,0),"-")</f>
        <v>36</v>
      </c>
      <c r="R20" s="21">
        <v>2166.6999999999998</v>
      </c>
      <c r="S20" s="21">
        <v>384.62000000000035</v>
      </c>
      <c r="T20" s="25">
        <v>1000</v>
      </c>
      <c r="U20" s="21">
        <f>P20+SUM(R20:T20)</f>
        <v>12558.67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43">
        <f t="shared" ref="D21:D23" si="24">IFERROR(ROUND(E21/C21,0),"-")</f>
        <v>175</v>
      </c>
      <c r="E21" s="8">
        <v>5780.58</v>
      </c>
      <c r="F21" s="37">
        <f t="shared" ref="F21:F22" si="25">IFERROR(ROUND(G21/C21,0),"-")</f>
        <v>3</v>
      </c>
      <c r="G21" s="17">
        <v>99.17</v>
      </c>
      <c r="H21" s="8">
        <v>367.65</v>
      </c>
      <c r="I21" s="16">
        <v>1000</v>
      </c>
      <c r="J21" s="8">
        <f t="shared" si="21"/>
        <v>7247.4</v>
      </c>
      <c r="K21" s="9"/>
      <c r="L21" s="11"/>
      <c r="M21" s="8" t="s">
        <v>22</v>
      </c>
      <c r="N21" s="8">
        <v>31</v>
      </c>
      <c r="O21" s="37">
        <f t="shared" ref="O21:O24" si="26">IFERROR(ROUND(P21/N21,0),"-")</f>
        <v>142</v>
      </c>
      <c r="P21" s="8">
        <v>4398.96</v>
      </c>
      <c r="Q21" s="37">
        <f t="shared" ref="Q21:Q24" si="27">IFERROR(ROUND(R21/N21,0),"-")</f>
        <v>21</v>
      </c>
      <c r="R21" s="17">
        <v>641.85</v>
      </c>
      <c r="S21" s="8"/>
      <c r="T21" s="16">
        <v>1000</v>
      </c>
      <c r="U21" s="8">
        <f t="shared" ref="U21:U24" si="28">P21+SUM(R21:T21)</f>
        <v>6040.8099999999995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7">
        <f t="shared" si="24"/>
        <v>69</v>
      </c>
      <c r="E22" s="8">
        <v>1644.94</v>
      </c>
      <c r="F22" s="37">
        <f t="shared" si="25"/>
        <v>16</v>
      </c>
      <c r="G22" s="17">
        <v>383.05</v>
      </c>
      <c r="H22" s="8"/>
      <c r="I22" s="16"/>
      <c r="J22" s="8">
        <f t="shared" si="21"/>
        <v>2027.99</v>
      </c>
      <c r="K22" s="9"/>
      <c r="L22" s="11"/>
      <c r="M22" s="8" t="s">
        <v>21</v>
      </c>
      <c r="N22" s="8">
        <v>54</v>
      </c>
      <c r="O22" s="43">
        <f t="shared" si="26"/>
        <v>295</v>
      </c>
      <c r="P22" s="8">
        <v>15917.3</v>
      </c>
      <c r="Q22" s="43">
        <f t="shared" si="27"/>
        <v>75</v>
      </c>
      <c r="R22" s="17">
        <v>4053.34</v>
      </c>
      <c r="S22" s="8">
        <v>400</v>
      </c>
      <c r="T22" s="16">
        <v>1000</v>
      </c>
      <c r="U22" s="8">
        <f t="shared" si="28"/>
        <v>21370.639999999999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3">
        <f t="shared" si="24"/>
        <v>295</v>
      </c>
      <c r="E23" s="8">
        <v>9453</v>
      </c>
      <c r="F23" s="43">
        <f t="shared" ref="F23" si="29">IFERROR(ROUND(G23/C23,0),"-")</f>
        <v>30</v>
      </c>
      <c r="G23" s="17">
        <v>970.08</v>
      </c>
      <c r="H23" s="8">
        <v>367.65</v>
      </c>
      <c r="I23" s="16"/>
      <c r="J23" s="8">
        <f t="shared" ref="J23" si="30">E23+SUM(G23:I23)</f>
        <v>10790.73</v>
      </c>
      <c r="K23" s="9"/>
      <c r="L23" s="11"/>
      <c r="M23" s="8" t="s">
        <v>20</v>
      </c>
      <c r="N23" s="8">
        <v>29</v>
      </c>
      <c r="O23" s="37">
        <f t="shared" si="26"/>
        <v>103</v>
      </c>
      <c r="P23" s="8">
        <v>3000</v>
      </c>
      <c r="Q23" s="37">
        <f t="shared" si="27"/>
        <v>28</v>
      </c>
      <c r="R23" s="17">
        <v>803.45</v>
      </c>
      <c r="S23" s="8"/>
      <c r="T23" s="16">
        <v>1000</v>
      </c>
      <c r="U23" s="8">
        <f t="shared" si="28"/>
        <v>4803.45</v>
      </c>
      <c r="V23" s="9"/>
    </row>
    <row r="24" spans="1:22" ht="30" customHeight="1" thickBot="1" x14ac:dyDescent="0.2">
      <c r="A24" s="22"/>
      <c r="B24" s="23" t="s">
        <v>92</v>
      </c>
      <c r="C24" s="24">
        <f>SUM(C17:C23)</f>
        <v>321</v>
      </c>
      <c r="D24" s="24">
        <f>ROUND(E24/C24,0)</f>
        <v>190</v>
      </c>
      <c r="E24" s="24">
        <f>SUM(E17:E23)</f>
        <v>61015.200000000004</v>
      </c>
      <c r="F24" s="24">
        <f>ROUND(G24/C24,0)</f>
        <v>24</v>
      </c>
      <c r="G24" s="24">
        <f>SUM(G17:G23)</f>
        <v>7624.89</v>
      </c>
      <c r="H24" s="24">
        <f>SUM(H17:H23)</f>
        <v>2045.52</v>
      </c>
      <c r="I24" s="24">
        <f>SUM(I17:I23)</f>
        <v>1451.13</v>
      </c>
      <c r="J24" s="24">
        <f>SUM(J17:J23)</f>
        <v>72136.739999999991</v>
      </c>
      <c r="K24" s="9"/>
      <c r="L24" s="11"/>
      <c r="M24" s="8" t="s">
        <v>19</v>
      </c>
      <c r="N24" s="8">
        <v>36</v>
      </c>
      <c r="O24" s="43">
        <f t="shared" si="26"/>
        <v>198</v>
      </c>
      <c r="P24" s="8">
        <v>7111.4</v>
      </c>
      <c r="Q24" s="48">
        <f t="shared" si="27"/>
        <v>31</v>
      </c>
      <c r="R24" s="17">
        <v>1104.22</v>
      </c>
      <c r="S24" s="8">
        <v>272.06</v>
      </c>
      <c r="T24" s="16">
        <v>1000</v>
      </c>
      <c r="U24" s="8">
        <f t="shared" si="28"/>
        <v>9487.68</v>
      </c>
      <c r="V24" s="9"/>
    </row>
    <row r="25" spans="1:22" ht="30" customHeight="1" thickTop="1" thickBot="1" x14ac:dyDescent="0.2">
      <c r="A25" s="10">
        <v>4</v>
      </c>
      <c r="B25" s="14" t="s">
        <v>62</v>
      </c>
      <c r="C25" s="14">
        <v>44</v>
      </c>
      <c r="D25" s="44">
        <f>IFERROR(ROUND(E25/C25,0),"-")</f>
        <v>159</v>
      </c>
      <c r="E25" s="21">
        <v>7000</v>
      </c>
      <c r="F25" s="36">
        <f>IFERROR(ROUND(G25/C25,0),"-")</f>
        <v>1</v>
      </c>
      <c r="G25" s="21">
        <v>24.14</v>
      </c>
      <c r="H25" s="21">
        <v>735.29</v>
      </c>
      <c r="I25" s="25"/>
      <c r="J25" s="21">
        <f>E25+SUM(G25:I25)</f>
        <v>7759.43</v>
      </c>
      <c r="K25" s="9"/>
      <c r="L25" s="31"/>
      <c r="M25" s="32" t="s">
        <v>100</v>
      </c>
      <c r="N25" s="19">
        <f>SUM(N20:N24)</f>
        <v>210</v>
      </c>
      <c r="O25" s="19">
        <f>ROUND(P25/N25,0)</f>
        <v>188</v>
      </c>
      <c r="P25" s="19">
        <f>SUM(P20:P24)</f>
        <v>39435.01</v>
      </c>
      <c r="Q25" s="19">
        <f>ROUND(R25/N25,0)</f>
        <v>42</v>
      </c>
      <c r="R25" s="19">
        <f>SUM(R20:R24)</f>
        <v>8769.56</v>
      </c>
      <c r="S25" s="19">
        <f>SUM(S20:S24)</f>
        <v>1056.6800000000003</v>
      </c>
      <c r="T25" s="19">
        <f>SUM(T20:T24)</f>
        <v>5000</v>
      </c>
      <c r="U25" s="19">
        <f>SUM(U20:U24)</f>
        <v>54261.249999999993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3">
        <f t="shared" ref="D26:D30" si="31">IFERROR(ROUND(E26/C26,0),"-")</f>
        <v>169</v>
      </c>
      <c r="E26" s="8">
        <v>12500</v>
      </c>
      <c r="F26" s="43">
        <f>IFERROR(ROUND(G26/C26,0),"-")</f>
        <v>41</v>
      </c>
      <c r="G26" s="17">
        <v>3010.34</v>
      </c>
      <c r="H26" s="8">
        <v>735.29</v>
      </c>
      <c r="I26" s="16">
        <v>1000</v>
      </c>
      <c r="J26" s="8">
        <f t="shared" ref="J26:J30" si="32">E26+SUM(G26:I26)</f>
        <v>17245.63</v>
      </c>
      <c r="K26" s="9"/>
      <c r="L26" s="33">
        <v>12</v>
      </c>
      <c r="M26" s="21" t="s">
        <v>18</v>
      </c>
      <c r="N26" s="21">
        <v>27</v>
      </c>
      <c r="O26" s="44">
        <f>IFERROR(ROUND(P26/N26,0),"-")</f>
        <v>185</v>
      </c>
      <c r="P26" s="21">
        <v>5000</v>
      </c>
      <c r="Q26" s="36">
        <f>IFERROR(ROUND(R26/N26,W240),"-")</f>
        <v>2</v>
      </c>
      <c r="R26" s="21">
        <v>66.59</v>
      </c>
      <c r="S26" s="21"/>
      <c r="T26" s="25"/>
      <c r="U26" s="21">
        <f>P26+SUM(R26:T26)</f>
        <v>5066.59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3">
        <f t="shared" si="31"/>
        <v>167</v>
      </c>
      <c r="E27" s="8">
        <v>4000</v>
      </c>
      <c r="F27" s="37">
        <f>IFERROR(ROUND(G27/C27,0),"-")</f>
        <v>0</v>
      </c>
      <c r="G27" s="17">
        <v>10.34</v>
      </c>
      <c r="H27" s="8">
        <v>367.65000000000003</v>
      </c>
      <c r="I27" s="16"/>
      <c r="J27" s="8">
        <f t="shared" si="32"/>
        <v>4377.99</v>
      </c>
      <c r="K27" s="9"/>
      <c r="L27" s="15"/>
      <c r="M27" s="8" t="s">
        <v>17</v>
      </c>
      <c r="N27" s="8">
        <v>53</v>
      </c>
      <c r="O27" s="43">
        <f t="shared" ref="O27:O30" si="33">IFERROR(ROUND(P27/N27,0),"-")</f>
        <v>213</v>
      </c>
      <c r="P27" s="8">
        <v>11305.25</v>
      </c>
      <c r="Q27" s="37">
        <f t="shared" ref="Q27:Q30" si="34">IFERROR(ROUND(R27/N27,0),"-")</f>
        <v>25</v>
      </c>
      <c r="R27" s="17">
        <v>1327.27</v>
      </c>
      <c r="S27" s="8">
        <v>384.62000000000012</v>
      </c>
      <c r="T27" s="16"/>
      <c r="U27" s="8">
        <f t="shared" ref="U27:U30" si="35">P27+SUM(R27:T27)</f>
        <v>13017.14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7">
        <f>IFERROR(ROUND(E28/C28,0),"-")</f>
        <v>129</v>
      </c>
      <c r="E28" s="8">
        <v>4525.68</v>
      </c>
      <c r="F28" s="37">
        <f t="shared" ref="F28:F30" si="36">IFERROR(ROUND(G28/C28,0),"-")</f>
        <v>1</v>
      </c>
      <c r="G28" s="17">
        <v>41.38</v>
      </c>
      <c r="H28" s="8">
        <v>147.06</v>
      </c>
      <c r="I28" s="16">
        <v>25000</v>
      </c>
      <c r="J28" s="8">
        <f t="shared" si="32"/>
        <v>29714.12</v>
      </c>
      <c r="K28" s="9"/>
      <c r="L28" s="15"/>
      <c r="M28" s="8" t="s">
        <v>16</v>
      </c>
      <c r="N28" s="8">
        <v>42</v>
      </c>
      <c r="O28" s="37">
        <f t="shared" si="33"/>
        <v>76</v>
      </c>
      <c r="P28" s="8">
        <v>3196.15</v>
      </c>
      <c r="Q28" s="37">
        <f t="shared" si="34"/>
        <v>2</v>
      </c>
      <c r="R28" s="17">
        <v>66.59</v>
      </c>
      <c r="S28" s="8"/>
      <c r="T28" s="16"/>
      <c r="U28" s="8">
        <f t="shared" si="35"/>
        <v>3262.7400000000002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7">
        <f t="shared" si="31"/>
        <v>43</v>
      </c>
      <c r="E29" s="8">
        <v>1159.3900000000001</v>
      </c>
      <c r="F29" s="37">
        <f t="shared" si="36"/>
        <v>11</v>
      </c>
      <c r="G29" s="45">
        <v>286.24</v>
      </c>
      <c r="H29" s="8"/>
      <c r="I29" s="16">
        <v>18.12</v>
      </c>
      <c r="J29" s="8">
        <f t="shared" si="32"/>
        <v>1463.75</v>
      </c>
      <c r="K29" s="9"/>
      <c r="L29" s="15"/>
      <c r="M29" s="8" t="s">
        <v>15</v>
      </c>
      <c r="N29" s="8">
        <v>19</v>
      </c>
      <c r="O29" s="37">
        <f t="shared" si="33"/>
        <v>40</v>
      </c>
      <c r="P29" s="8">
        <v>765.82</v>
      </c>
      <c r="Q29" s="37">
        <f t="shared" si="34"/>
        <v>4</v>
      </c>
      <c r="R29" s="17">
        <v>70.040000000000006</v>
      </c>
      <c r="S29" s="8"/>
      <c r="T29" s="16"/>
      <c r="U29" s="8">
        <f t="shared" si="35"/>
        <v>835.86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7">
        <f t="shared" si="31"/>
        <v>81</v>
      </c>
      <c r="E30" s="8">
        <v>1865.46</v>
      </c>
      <c r="F30" s="37">
        <f t="shared" si="36"/>
        <v>0</v>
      </c>
      <c r="G30" s="17"/>
      <c r="H30" s="8">
        <v>220.59</v>
      </c>
      <c r="I30" s="16"/>
      <c r="J30" s="8">
        <f t="shared" si="32"/>
        <v>2086.0500000000002</v>
      </c>
      <c r="K30" s="9"/>
      <c r="L30" s="15"/>
      <c r="M30" s="8" t="s">
        <v>14</v>
      </c>
      <c r="N30" s="8">
        <v>25</v>
      </c>
      <c r="O30" s="43">
        <f t="shared" si="33"/>
        <v>162</v>
      </c>
      <c r="P30" s="8">
        <v>4050</v>
      </c>
      <c r="Q30" s="37">
        <f t="shared" si="34"/>
        <v>3</v>
      </c>
      <c r="R30" s="17">
        <v>66.59</v>
      </c>
      <c r="S30" s="8"/>
      <c r="T30" s="16"/>
      <c r="U30" s="8">
        <f t="shared" si="35"/>
        <v>4116.59</v>
      </c>
      <c r="V30" s="9"/>
    </row>
    <row r="31" spans="1:22" ht="30" customHeight="1" thickBot="1" x14ac:dyDescent="0.2">
      <c r="A31" s="18"/>
      <c r="B31" s="32" t="s">
        <v>93</v>
      </c>
      <c r="C31" s="24">
        <f>SUM(C25:C30)</f>
        <v>227</v>
      </c>
      <c r="D31" s="24">
        <f t="shared" ref="D31" si="37">ROUND(E31/C31,0)</f>
        <v>137</v>
      </c>
      <c r="E31" s="24">
        <f>SUM(E25:E30)</f>
        <v>31050.53</v>
      </c>
      <c r="F31" s="24">
        <f t="shared" ref="F31" si="38">ROUND(G31/C31,0)</f>
        <v>15</v>
      </c>
      <c r="G31" s="24">
        <f>SUM(G25:G30)</f>
        <v>3372.4400000000005</v>
      </c>
      <c r="H31" s="24">
        <f>SUM(H25:H30)</f>
        <v>2205.88</v>
      </c>
      <c r="I31" s="24">
        <f t="shared" ref="I31" si="39">SUM(I25:I30)</f>
        <v>26018.12</v>
      </c>
      <c r="J31" s="24">
        <f>SUM(J25:J30)</f>
        <v>62646.97</v>
      </c>
      <c r="K31" s="9"/>
      <c r="L31" s="15"/>
      <c r="M31" s="8" t="s">
        <v>3</v>
      </c>
      <c r="N31" s="8">
        <v>42</v>
      </c>
      <c r="O31" s="43">
        <f t="shared" ref="O31:O32" si="40">IFERROR(ROUND(P31/N31,0),"-")</f>
        <v>167</v>
      </c>
      <c r="P31" s="8">
        <v>7000</v>
      </c>
      <c r="Q31" s="43">
        <f t="shared" ref="Q31:Q32" si="41">IFERROR(ROUND(R31/N31,0),"-")</f>
        <v>49</v>
      </c>
      <c r="R31" s="17">
        <v>2066.59</v>
      </c>
      <c r="S31" s="8">
        <v>368</v>
      </c>
      <c r="T31" s="16">
        <v>1000</v>
      </c>
      <c r="U31" s="8">
        <f t="shared" ref="U31:U32" si="42">P31+SUM(R31:T31)</f>
        <v>10434.59</v>
      </c>
      <c r="V31" s="9"/>
    </row>
    <row r="32" spans="1:22" ht="30" customHeight="1" thickTop="1" x14ac:dyDescent="0.15">
      <c r="A32" s="20">
        <v>5</v>
      </c>
      <c r="B32" s="21" t="s">
        <v>57</v>
      </c>
      <c r="C32" s="21">
        <v>25</v>
      </c>
      <c r="D32" s="36">
        <f>IFERROR(ROUND(E32/C32,0),"-")</f>
        <v>106</v>
      </c>
      <c r="E32" s="21">
        <v>2649.7</v>
      </c>
      <c r="F32" s="37">
        <f>IFERROR(ROUND(G32/C32,0),"-")</f>
        <v>13</v>
      </c>
      <c r="G32" s="21">
        <v>331.03</v>
      </c>
      <c r="H32" s="21">
        <v>88.24</v>
      </c>
      <c r="I32" s="21"/>
      <c r="J32" s="21">
        <f>E32+SUM(G32:I32)</f>
        <v>3068.97</v>
      </c>
      <c r="K32" s="9"/>
      <c r="L32" s="15"/>
      <c r="M32" s="13" t="s">
        <v>1</v>
      </c>
      <c r="N32" s="8">
        <v>22</v>
      </c>
      <c r="O32" s="37">
        <f t="shared" si="40"/>
        <v>95</v>
      </c>
      <c r="P32" s="8">
        <v>2100</v>
      </c>
      <c r="Q32" s="43">
        <f t="shared" si="41"/>
        <v>69</v>
      </c>
      <c r="R32" s="17">
        <v>1510.74</v>
      </c>
      <c r="S32" s="8">
        <v>73.529999999999973</v>
      </c>
      <c r="T32" s="16"/>
      <c r="U32" s="8">
        <f t="shared" si="42"/>
        <v>3684.27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7">
        <f t="shared" ref="D33:D38" si="43">IFERROR(ROUND(E33/C33,0),"-")</f>
        <v>99</v>
      </c>
      <c r="E33" s="8">
        <v>1487.83</v>
      </c>
      <c r="F33" s="8">
        <v>0</v>
      </c>
      <c r="G33" s="8"/>
      <c r="H33" s="8">
        <v>76.92</v>
      </c>
      <c r="I33" s="8"/>
      <c r="J33" s="8">
        <f t="shared" ref="J33:J38" si="44">E33+SUM(G33:I33)</f>
        <v>1564.75</v>
      </c>
      <c r="K33" s="9"/>
      <c r="L33" s="27"/>
      <c r="M33" s="23" t="s">
        <v>101</v>
      </c>
      <c r="N33" s="24">
        <f>SUM(N26:N32)</f>
        <v>230</v>
      </c>
      <c r="O33" s="24">
        <f>ROUND(P33/N33,0)</f>
        <v>145</v>
      </c>
      <c r="P33" s="24">
        <f>SUM(P26:P32)</f>
        <v>33417.22</v>
      </c>
      <c r="Q33" s="24">
        <f>ROUND(R33/N33,0)</f>
        <v>22</v>
      </c>
      <c r="R33" s="24">
        <f>SUM(R26:R32)</f>
        <v>5174.41</v>
      </c>
      <c r="S33" s="24">
        <f>SUM(S26:S32)</f>
        <v>826.15000000000009</v>
      </c>
      <c r="T33" s="24">
        <f t="shared" ref="T33" si="45">SUM(T26:T32)</f>
        <v>1000</v>
      </c>
      <c r="U33" s="24">
        <f>SUM(U26:U32)</f>
        <v>40417.78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7">
        <f t="shared" si="43"/>
        <v>58</v>
      </c>
      <c r="E34" s="8">
        <v>1847.9</v>
      </c>
      <c r="F34" s="37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4" t="s">
        <v>13</v>
      </c>
      <c r="N34" s="14">
        <v>57</v>
      </c>
      <c r="O34" s="14">
        <f t="shared" ref="O34:O38" si="46">ROUND(P34/N34,0)</f>
        <v>136</v>
      </c>
      <c r="P34" s="14">
        <v>7777.05</v>
      </c>
      <c r="Q34" s="47">
        <f t="shared" ref="Q34:Q36" si="47">ROUND(R34/N34,0)</f>
        <v>42</v>
      </c>
      <c r="R34" s="14">
        <v>2392.8000000000002</v>
      </c>
      <c r="S34" s="14">
        <v>367.64999999999964</v>
      </c>
      <c r="T34" s="14"/>
      <c r="U34" s="21">
        <f>P34+SUM(R34:T34)</f>
        <v>10537.5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7">
        <f t="shared" si="43"/>
        <v>115</v>
      </c>
      <c r="E35" s="8">
        <v>4716.3500000000004</v>
      </c>
      <c r="F35" s="43">
        <f>IFERROR(ROUND(G35/C35,0),"-")</f>
        <v>55</v>
      </c>
      <c r="G35" s="8">
        <v>2245.88</v>
      </c>
      <c r="H35" s="8">
        <v>76.920000000000073</v>
      </c>
      <c r="I35" s="8">
        <v>1000</v>
      </c>
      <c r="J35" s="8">
        <f t="shared" si="44"/>
        <v>8039.1500000000005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>
        <v>367.65</v>
      </c>
      <c r="T35" s="8"/>
      <c r="U35" s="8">
        <f t="shared" ref="U35:U38" si="48">P35+SUM(R35:T35)</f>
        <v>5412.3799999999992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43">
        <f t="shared" si="43"/>
        <v>172</v>
      </c>
      <c r="E36" s="8">
        <v>9637.07</v>
      </c>
      <c r="F36" s="43">
        <f>IFERROR(ROUND(G36/C36,0),"-")</f>
        <v>31</v>
      </c>
      <c r="G36" s="8">
        <v>1757.59</v>
      </c>
      <c r="H36" s="8">
        <v>264.71000000000004</v>
      </c>
      <c r="I36" s="8"/>
      <c r="J36" s="8">
        <f t="shared" si="44"/>
        <v>11659.369999999999</v>
      </c>
      <c r="K36" s="9"/>
      <c r="L36" s="11"/>
      <c r="M36" s="8" t="s">
        <v>11</v>
      </c>
      <c r="N36" s="8">
        <v>35</v>
      </c>
      <c r="O36" s="47">
        <f t="shared" si="46"/>
        <v>164</v>
      </c>
      <c r="P36" s="8">
        <v>5738.11</v>
      </c>
      <c r="Q36" s="8">
        <f t="shared" si="47"/>
        <v>1</v>
      </c>
      <c r="R36" s="8">
        <v>37.93</v>
      </c>
      <c r="S36" s="8"/>
      <c r="T36" s="8"/>
      <c r="U36" s="8">
        <f t="shared" si="48"/>
        <v>5776.04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7">
        <f t="shared" si="43"/>
        <v>3</v>
      </c>
      <c r="E37" s="8">
        <v>76.92</v>
      </c>
      <c r="F37" s="37">
        <f>IFERROR(ROUND(G37/C37,0),"-")</f>
        <v>0</v>
      </c>
      <c r="G37" s="8">
        <v>10.34</v>
      </c>
      <c r="H37" s="8"/>
      <c r="I37" s="8"/>
      <c r="J37" s="8">
        <f t="shared" si="44"/>
        <v>87.26</v>
      </c>
      <c r="K37" s="9"/>
      <c r="L37" s="11"/>
      <c r="M37" s="8" t="s">
        <v>10</v>
      </c>
      <c r="N37" s="8">
        <v>30</v>
      </c>
      <c r="O37" s="8">
        <f t="shared" si="46"/>
        <v>33</v>
      </c>
      <c r="P37" s="8">
        <v>1000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1217.24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7">
        <f t="shared" si="43"/>
        <v>139</v>
      </c>
      <c r="E38" s="8">
        <v>2231.88</v>
      </c>
      <c r="F38" s="43">
        <f>IFERROR(ROUND(G38/C38,0),"-")</f>
        <v>32</v>
      </c>
      <c r="G38" s="45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7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3470.69</v>
      </c>
      <c r="V38" s="9"/>
    </row>
    <row r="39" spans="1:22" ht="30" customHeight="1" thickBot="1" x14ac:dyDescent="0.2">
      <c r="A39" s="35"/>
      <c r="B39" s="23" t="s">
        <v>94</v>
      </c>
      <c r="C39" s="24">
        <f>SUM(C32:C38)</f>
        <v>208</v>
      </c>
      <c r="D39" s="24">
        <f>ROUND(E39/C39,0)</f>
        <v>109</v>
      </c>
      <c r="E39" s="24">
        <f>SUM(E32:E38)</f>
        <v>22647.649999999998</v>
      </c>
      <c r="F39" s="24">
        <f t="shared" ref="F39" si="50">ROUND(G39/C39,0)</f>
        <v>26</v>
      </c>
      <c r="G39" s="24">
        <f>SUM(G32:G38)</f>
        <v>5467.97</v>
      </c>
      <c r="H39" s="24">
        <f>SUM(H32:H38)</f>
        <v>506.79000000000008</v>
      </c>
      <c r="I39" s="24">
        <f t="shared" ref="I39" si="51">SUM(I32:I38)</f>
        <v>1000</v>
      </c>
      <c r="J39" s="24">
        <f>SUM(J32:J38)</f>
        <v>29622.409999999996</v>
      </c>
      <c r="K39" s="9"/>
      <c r="L39" s="31"/>
      <c r="M39" s="32" t="s">
        <v>102</v>
      </c>
      <c r="N39" s="19">
        <f>SUM(N34:N38)</f>
        <v>188</v>
      </c>
      <c r="O39" s="19">
        <f>ROUND(P39/N39,0)</f>
        <v>122</v>
      </c>
      <c r="P39" s="19">
        <f>SUM(P34:P38)</f>
        <v>22996.1</v>
      </c>
      <c r="Q39" s="19">
        <f>ROUND(R39/N39,0)</f>
        <v>14</v>
      </c>
      <c r="R39" s="19">
        <f>SUM(R34:R38)</f>
        <v>2682.4500000000003</v>
      </c>
      <c r="S39" s="19">
        <f>SUM(S34:S38)</f>
        <v>735.29999999999961</v>
      </c>
      <c r="T39" s="19">
        <f t="shared" ref="T39" si="52">SUM(T34:T38)</f>
        <v>0</v>
      </c>
      <c r="U39" s="19">
        <f>SUM(U34:U38)</f>
        <v>26413.85</v>
      </c>
      <c r="V39" s="9"/>
    </row>
    <row r="40" spans="1:22" ht="30" customHeight="1" thickTop="1" x14ac:dyDescent="0.15">
      <c r="A40" s="10">
        <v>6</v>
      </c>
      <c r="B40" s="14" t="s">
        <v>50</v>
      </c>
      <c r="C40" s="14">
        <v>49</v>
      </c>
      <c r="D40" s="36">
        <f>IFERROR(ROUND(E40/C40,0),"-")</f>
        <v>136</v>
      </c>
      <c r="E40" s="21">
        <v>6640</v>
      </c>
      <c r="F40" s="21">
        <f>IFERROR(ROUND(G40/C40,0),"-")</f>
        <v>6</v>
      </c>
      <c r="G40" s="21">
        <v>300</v>
      </c>
      <c r="H40" s="21">
        <v>220.59000000000003</v>
      </c>
      <c r="I40" s="21"/>
      <c r="J40" s="21">
        <f>E40+SUM(G40:I40)</f>
        <v>7160.59</v>
      </c>
      <c r="K40" s="9"/>
      <c r="L40" s="26">
        <v>14</v>
      </c>
      <c r="M40" s="21" t="s">
        <v>8</v>
      </c>
      <c r="N40" s="21">
        <v>56</v>
      </c>
      <c r="O40" s="21">
        <f t="shared" ref="O40:O44" si="53">ROUND(P40/N40,0)</f>
        <v>102</v>
      </c>
      <c r="P40" s="21">
        <v>5700</v>
      </c>
      <c r="Q40" s="46">
        <f t="shared" ref="Q40" si="54">ROUND(R40/N40,0)</f>
        <v>31</v>
      </c>
      <c r="R40" s="21">
        <v>1720.34</v>
      </c>
      <c r="S40" s="21">
        <v>735.29000000000019</v>
      </c>
      <c r="T40" s="21">
        <v>1000</v>
      </c>
      <c r="U40" s="21">
        <f>P40+SUM(R40:T40)</f>
        <v>9155.630000000001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7">
        <f t="shared" ref="D41:D45" si="55">IFERROR(ROUND(E41/C41,0),"-")</f>
        <v>121</v>
      </c>
      <c r="E41" s="8">
        <v>3628.55</v>
      </c>
      <c r="F41" s="37">
        <f>IFERROR(ROUND(G41/C41,0),"-")</f>
        <v>5</v>
      </c>
      <c r="G41" s="45">
        <v>159.41999999999999</v>
      </c>
      <c r="H41" s="8">
        <v>735.29000000000008</v>
      </c>
      <c r="I41" s="8"/>
      <c r="J41" s="8">
        <f t="shared" ref="J41:J45" si="56">E41+SUM(G41:I41)</f>
        <v>4523.26</v>
      </c>
      <c r="K41" s="9"/>
      <c r="L41" s="11"/>
      <c r="M41" s="8" t="s">
        <v>7</v>
      </c>
      <c r="N41" s="8">
        <v>19</v>
      </c>
      <c r="O41" s="8">
        <f t="shared" si="53"/>
        <v>15</v>
      </c>
      <c r="P41" s="8">
        <v>294.12</v>
      </c>
      <c r="Q41" s="8"/>
      <c r="R41" s="8"/>
      <c r="S41" s="8">
        <v>147.06</v>
      </c>
      <c r="T41" s="8"/>
      <c r="U41" s="8">
        <f t="shared" ref="U41:U44" si="57">P41+SUM(R41:T41)</f>
        <v>441.18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3">
        <f t="shared" si="55"/>
        <v>278</v>
      </c>
      <c r="E42" s="8">
        <v>9460.52</v>
      </c>
      <c r="F42" s="43">
        <f>IFERROR(ROUND(G42/C42,0),"-")</f>
        <v>58</v>
      </c>
      <c r="G42" s="8">
        <v>1978.05</v>
      </c>
      <c r="H42" s="8">
        <v>73.529999999999973</v>
      </c>
      <c r="I42" s="8"/>
      <c r="J42" s="8">
        <f t="shared" si="56"/>
        <v>11512.1</v>
      </c>
      <c r="K42" s="9"/>
      <c r="L42" s="11"/>
      <c r="M42" s="8" t="s">
        <v>6</v>
      </c>
      <c r="N42" s="8">
        <v>16</v>
      </c>
      <c r="O42" s="8">
        <f t="shared" si="53"/>
        <v>54</v>
      </c>
      <c r="P42" s="8">
        <v>866.18</v>
      </c>
      <c r="Q42" s="8">
        <f t="shared" ref="Q42:Q43" si="58">ROUND(R42/N42,0)</f>
        <v>23</v>
      </c>
      <c r="R42" s="8">
        <v>372.26</v>
      </c>
      <c r="S42" s="8">
        <v>147.06</v>
      </c>
      <c r="T42" s="8"/>
      <c r="U42" s="8">
        <f t="shared" si="57"/>
        <v>1385.5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43">
        <f t="shared" si="55"/>
        <v>192</v>
      </c>
      <c r="E43" s="8">
        <v>961.54</v>
      </c>
      <c r="F43" s="37">
        <f>IFERROR(ROUND(G43/C43,0),"-")</f>
        <v>12</v>
      </c>
      <c r="G43" s="8">
        <v>60</v>
      </c>
      <c r="H43" s="8">
        <v>147.06</v>
      </c>
      <c r="I43" s="8"/>
      <c r="J43" s="8">
        <f t="shared" si="56"/>
        <v>1168.5999999999999</v>
      </c>
      <c r="K43" s="9"/>
      <c r="L43" s="11"/>
      <c r="M43" s="8" t="s">
        <v>5</v>
      </c>
      <c r="N43" s="8">
        <v>20</v>
      </c>
      <c r="O43" s="47">
        <f t="shared" si="53"/>
        <v>169</v>
      </c>
      <c r="P43" s="8">
        <v>3384.62</v>
      </c>
      <c r="Q43" s="47">
        <f t="shared" si="58"/>
        <v>33</v>
      </c>
      <c r="R43" s="8">
        <v>668.97</v>
      </c>
      <c r="S43" s="8">
        <v>76.919999999999987</v>
      </c>
      <c r="T43" s="8"/>
      <c r="U43" s="8">
        <f t="shared" si="57"/>
        <v>4130.51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7">
        <f t="shared" si="55"/>
        <v>69</v>
      </c>
      <c r="E44" s="8">
        <v>757.58</v>
      </c>
      <c r="F44" s="37">
        <f>IFERROR(ROUND(G44/C44,0),"-")</f>
        <v>22</v>
      </c>
      <c r="G44" s="8">
        <v>240</v>
      </c>
      <c r="H44" s="8"/>
      <c r="I44" s="8"/>
      <c r="J44" s="8">
        <f t="shared" si="56"/>
        <v>997.58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>
        <v>161.76</v>
      </c>
      <c r="T44" s="8"/>
      <c r="U44" s="8">
        <f t="shared" si="57"/>
        <v>2161.7600000000002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7">
        <f t="shared" si="55"/>
        <v>85</v>
      </c>
      <c r="E45" s="8">
        <v>2200</v>
      </c>
      <c r="F45" s="8">
        <v>0</v>
      </c>
      <c r="G45" s="8"/>
      <c r="H45" s="8">
        <v>73.53</v>
      </c>
      <c r="I45" s="8"/>
      <c r="J45" s="8">
        <f t="shared" si="56"/>
        <v>2273.5300000000002</v>
      </c>
      <c r="K45" s="9"/>
      <c r="L45" s="34"/>
      <c r="M45" s="23" t="s">
        <v>103</v>
      </c>
      <c r="N45" s="24">
        <f>SUM(N40:N44)</f>
        <v>131</v>
      </c>
      <c r="O45" s="24">
        <f>ROUND(P45/N45,0)</f>
        <v>93</v>
      </c>
      <c r="P45" s="24">
        <f>SUM(P40:P44)</f>
        <v>12244.92</v>
      </c>
      <c r="Q45" s="24">
        <f>ROUND(R45/N45,0)</f>
        <v>21</v>
      </c>
      <c r="R45" s="24">
        <f t="shared" ref="R45:T45" si="59">SUM(R40:R44)</f>
        <v>2761.5699999999997</v>
      </c>
      <c r="S45" s="24">
        <f t="shared" si="59"/>
        <v>1268.0900000000001</v>
      </c>
      <c r="T45" s="24">
        <f t="shared" si="59"/>
        <v>1000</v>
      </c>
      <c r="U45" s="24">
        <f>SUM(U40:U44)</f>
        <v>17274.580000000002</v>
      </c>
      <c r="V45" s="9"/>
    </row>
    <row r="46" spans="1:22" ht="30" customHeight="1" thickTop="1" thickBot="1" x14ac:dyDescent="0.2">
      <c r="A46" s="18"/>
      <c r="B46" s="32" t="s">
        <v>95</v>
      </c>
      <c r="C46" s="19">
        <f>SUM(C40:C45)</f>
        <v>155</v>
      </c>
      <c r="D46" s="19">
        <f>ROUND(E46/C46,0)</f>
        <v>153</v>
      </c>
      <c r="E46" s="19">
        <f>SUM(E40:E45)</f>
        <v>23648.190000000002</v>
      </c>
      <c r="F46" s="19">
        <f>ROUND(G46/C46,0)</f>
        <v>18</v>
      </c>
      <c r="G46" s="19">
        <f>SUM(G40:G45)</f>
        <v>2737.47</v>
      </c>
      <c r="H46" s="19">
        <f>SUM(H40:H45)</f>
        <v>1250</v>
      </c>
      <c r="I46" s="19"/>
      <c r="J46" s="24">
        <f>SUM(J40:J45)</f>
        <v>27635.66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0">
        <v>7</v>
      </c>
      <c r="B47" s="21" t="s">
        <v>45</v>
      </c>
      <c r="C47" s="21">
        <v>52</v>
      </c>
      <c r="D47" s="44">
        <f>IFERROR(ROUND(E47/C47,0),"-")</f>
        <v>154</v>
      </c>
      <c r="E47" s="21">
        <v>8000</v>
      </c>
      <c r="F47" s="44">
        <f>IFERROR(ROUND(G47/C47,0),"-")</f>
        <v>30</v>
      </c>
      <c r="G47" s="21">
        <v>1570.34</v>
      </c>
      <c r="H47" s="21">
        <v>2100</v>
      </c>
      <c r="I47" s="21">
        <v>1000</v>
      </c>
      <c r="J47" s="21">
        <f>E47+SUM(G47:I47)</f>
        <v>12670.34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7">
        <f t="shared" ref="D48:D54" si="60">IFERROR(ROUND(E48/C48,0),"-")</f>
        <v>72</v>
      </c>
      <c r="E48" s="8">
        <v>1650</v>
      </c>
      <c r="F48" s="43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3">
        <f t="shared" si="60"/>
        <v>221</v>
      </c>
      <c r="E49" s="8">
        <v>2210.56</v>
      </c>
      <c r="F49" s="43">
        <f>IFERROR(ROUND(G49/C49,0),"-")</f>
        <v>36</v>
      </c>
      <c r="G49" s="8">
        <v>360</v>
      </c>
      <c r="H49" s="8"/>
      <c r="I49" s="8"/>
      <c r="J49" s="8">
        <f t="shared" si="61"/>
        <v>2570.56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7">
        <f t="shared" si="60"/>
        <v>84</v>
      </c>
      <c r="E50" s="8">
        <v>588.24</v>
      </c>
      <c r="F50" s="8">
        <v>0</v>
      </c>
      <c r="G50" s="8"/>
      <c r="H50" s="8"/>
      <c r="I50" s="8"/>
      <c r="J50" s="8">
        <f t="shared" si="61"/>
        <v>588.24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7">
        <f t="shared" si="60"/>
        <v>82</v>
      </c>
      <c r="E51" s="8">
        <v>2220.59</v>
      </c>
      <c r="F51" s="37">
        <f>IFERROR(ROUND(G51/C51,0),"-")</f>
        <v>3</v>
      </c>
      <c r="G51" s="8">
        <v>92.43</v>
      </c>
      <c r="H51" s="8">
        <v>258.46999999999997</v>
      </c>
      <c r="I51" s="8"/>
      <c r="J51" s="8">
        <f t="shared" si="61"/>
        <v>2571.4900000000002</v>
      </c>
      <c r="K51" s="9"/>
      <c r="L51" s="9"/>
      <c r="M51" s="9"/>
      <c r="N51" s="9"/>
      <c r="O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7">
        <f t="shared" si="60"/>
        <v>115</v>
      </c>
      <c r="E52" s="8">
        <v>2982.73</v>
      </c>
      <c r="F52" s="37">
        <f>IFERROR(ROUND(G52/C52,0),"-")</f>
        <v>8</v>
      </c>
      <c r="G52" s="8">
        <v>195.75</v>
      </c>
      <c r="H52" s="8">
        <v>47.830000000000013</v>
      </c>
      <c r="I52" s="8"/>
      <c r="J52" s="8">
        <f t="shared" si="61"/>
        <v>3226.31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43">
        <f t="shared" si="60"/>
        <v>151</v>
      </c>
      <c r="E53" s="8">
        <v>4540</v>
      </c>
      <c r="F53" s="43">
        <f>IFERROR(ROUND(G53/C53,0),"-")</f>
        <v>33</v>
      </c>
      <c r="G53" s="8">
        <v>1000</v>
      </c>
      <c r="H53" s="8">
        <v>227.94000000000005</v>
      </c>
      <c r="I53" s="8"/>
      <c r="J53" s="8">
        <f>E53+SUM(G53:I53)</f>
        <v>5767.9400000000005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7">
        <f t="shared" si="60"/>
        <v>100</v>
      </c>
      <c r="E54" s="8">
        <v>1000</v>
      </c>
      <c r="F54" s="37">
        <f>IFERROR(ROUND(G54/C54,0),"-")</f>
        <v>1</v>
      </c>
      <c r="G54" s="45">
        <v>6.9</v>
      </c>
      <c r="H54" s="8">
        <v>36.76</v>
      </c>
      <c r="I54" s="8"/>
      <c r="J54" s="8">
        <f t="shared" si="61"/>
        <v>1043.6600000000001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5"/>
      <c r="B55" s="23" t="s">
        <v>96</v>
      </c>
      <c r="C55" s="24">
        <f>SUM(C47:C54)</f>
        <v>185</v>
      </c>
      <c r="D55" s="24">
        <f>ROUND(E55/C55,0)</f>
        <v>125</v>
      </c>
      <c r="E55" s="24">
        <f>SUM(E47:E54)</f>
        <v>23192.12</v>
      </c>
      <c r="F55" s="24">
        <f>ROUND(G55/C55,0)</f>
        <v>26</v>
      </c>
      <c r="G55" s="24">
        <f>SUM(G47:G54)</f>
        <v>4895.7599999999993</v>
      </c>
      <c r="H55" s="24">
        <f>SUM(H47:H54)</f>
        <v>2671</v>
      </c>
      <c r="I55" s="24">
        <f>SUM(I47:I54)</f>
        <v>1000</v>
      </c>
      <c r="J55" s="24">
        <f>SUM(J47:J54)</f>
        <v>31758.880000000008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  <c r="U56" s="9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2023-06-13T00:23:14Z</dcterms:modified>
</cp:coreProperties>
</file>